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20 Harmonogram naborów\"/>
    </mc:Choice>
  </mc:AlternateContent>
  <bookViews>
    <workbookView xWindow="-105" yWindow="-105" windowWidth="23250" windowHeight="1257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'2020'!$A$1:$J$74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6" l="1"/>
  <c r="F72" i="6"/>
  <c r="G72" i="6" l="1"/>
  <c r="F68" i="6"/>
  <c r="F61" i="6"/>
  <c r="F60" i="6"/>
  <c r="F59" i="6"/>
  <c r="F56" i="6"/>
  <c r="F55" i="6"/>
  <c r="F35" i="6"/>
  <c r="F32" i="6"/>
  <c r="F27" i="6"/>
  <c r="F23" i="6"/>
  <c r="F20" i="6"/>
  <c r="F17" i="6"/>
  <c r="F10" i="6"/>
  <c r="F13" i="6"/>
  <c r="G73" i="6" l="1"/>
  <c r="G71" i="6" l="1"/>
  <c r="F16" i="6" l="1"/>
  <c r="F71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<sst xmlns="http://schemas.openxmlformats.org/spreadsheetml/2006/main" count="290" uniqueCount="230">
  <si>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</si>
  <si>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</si>
  <si>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</si>
  <si>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</si>
  <si>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</si>
  <si>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</si>
  <si>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</si>
  <si>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</si>
  <si>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</si>
  <si>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</si>
  <si>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</si>
  <si>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</si>
  <si>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</si>
  <si>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</si>
  <si>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</si>
  <si>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</si>
  <si>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</si>
  <si>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</si>
  <si>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</si>
  <si>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</si>
  <si>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</si>
  <si>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</si>
  <si>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</si>
  <si>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</si>
  <si>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</si>
  <si>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</si>
  <si>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</si>
  <si>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</si>
  <si>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</si>
  <si>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</si>
  <si>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</si>
  <si>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</si>
  <si>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</si>
  <si>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</si>
  <si>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</si>
  <si>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</si>
  <si>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</si>
  <si>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</si>
  <si>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</si>
  <si>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</si>
  <si>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</si>
  <si>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</si>
  <si>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</si>
  <si>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</si>
  <si>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</si>
  <si>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</si>
  <si>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</si>
  <si>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</si>
  <si>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</si>
  <si>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</si>
  <si>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</si>
  <si>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</si>
  <si>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</si>
  <si>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</si>
  <si>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</si>
  <si>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</si>
  <si>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</si>
  <si>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</si>
  <si>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</si>
  <si>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</si>
  <si>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</si>
  <si>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</si>
  <si>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</si>
  <si>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</si>
  <si>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</si>
  <si>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</si>
  <si>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</si>
  <si>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</si>
  <si>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</si>
  <si>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</si>
  <si>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</si>
  <si>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</si>
  <si>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</si>
  <si>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</si>
  <si>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</si>
  <si>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</si>
  <si>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</si>
  <si>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</si>
  <si>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</si>
  <si>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</si>
  <si>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</si>
  <si>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</si>
  <si>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</si>
  <si>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</si>
  <si>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</si>
  <si>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</si>
  <si>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</si>
  <si>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</si>
  <si>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</si>
  <si>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</si>
  <si>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</si>
  <si>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</si>
  <si>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</si>
  <si>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</si>
  <si>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</si>
  <si>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</si>
  <si>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</si>
  <si>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</si>
  <si>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</si>
  <si>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</si>
  <si>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</si>
  <si>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</si>
  <si>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</si>
  <si>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</si>
  <si>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</si>
  <si>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</si>
  <si>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</si>
  <si>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</si>
  <si>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</si>
  <si>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</si>
  <si>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</si>
  <si>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</si>
  <si>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</si>
  <si>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</si>
  <si>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</si>
  <si>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</si>
  <si>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</si>
  <si>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</si>
  <si>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</si>
  <si>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</si>
  <si>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</si>
  <si>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</si>
  <si>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</si>
  <si>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</si>
  <si>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</si>
  <si>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</si>
  <si>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</si>
  <si>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</si>
  <si>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</si>
  <si>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</si>
  <si>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10.1 Zapewnienie równego dostępu do wysokiej jakości edukacji przedszkolnej - nie przewiduje się naboru w 2020 r.</t>
  </si>
  <si>
    <t>Działanie 8.3 Samozatrudnienie, przedsiębiorczość oraz tworzenie nowych miejsc pracy  - nie przewiduje się naboru w 2020 r.</t>
  </si>
  <si>
    <t>Działanie 8.4 Godzenie życia zawodowego i prywatnego - nie przewiduje się naboru w 2020 r.</t>
  </si>
  <si>
    <t>Działanie 1.1 - konkursy horyzontalne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</si>
  <si>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</si>
  <si>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</si>
  <si>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</si>
  <si>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</si>
  <si>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</si>
  <si>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</si>
  <si>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</si>
  <si>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Poddziałanie 1.5.1 - konkursy horyzontalne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</si>
  <si>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</si>
  <si>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</si>
  <si>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Działanie 3.1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</si>
  <si>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</si>
  <si>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</si>
  <si>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>Poddziałanie 3.4.1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</si>
  <si>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</si>
  <si>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</si>
  <si>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</si>
  <si>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</si>
  <si>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</si>
  <si>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</si>
  <si>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>Poddziałanie 4.4.1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</si>
  <si>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</si>
  <si>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</si>
  <si>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</si>
  <si>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</si>
  <si>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</si>
  <si>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</si>
  <si>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</si>
  <si>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</si>
  <si>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>opublikowanie ogłoszenia o  konkursie: 
8 kwietnia 2020 r.
planowany termin rozpoczęcia składania wniosków:
12 maja 2020 r.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</si>
  <si>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</si>
  <si>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</si>
  <si>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</si>
  <si>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</si>
  <si>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</si>
  <si>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</si>
  <si>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</si>
  <si>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</si>
  <si>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</si>
  <si>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</si>
  <si>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</si>
  <si>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</si>
  <si>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</si>
  <si>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</si>
  <si>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</si>
  <si>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</si>
  <si>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</si>
  <si>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</si>
  <si>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</si>
  <si>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</si>
  <si>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</si>
  <si>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</si>
  <si>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</si>
  <si>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</si>
  <si>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1.4 Internacjonalizacja przedsiębiorstw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</si>
  <si>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</si>
  <si>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</si>
  <si>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</si>
  <si>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</si>
  <si>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</si>
  <si>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</si>
  <si>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</si>
  <si>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5.2 System transportu kolejowego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</si>
  <si>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</si>
  <si>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</si>
  <si>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</si>
  <si>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</si>
  <si>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</si>
  <si>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3.3 Efektywność energetyczna w budynkach użyteczności publicznej i sektorze mieszkaniowym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</si>
  <si>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</si>
  <si>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</si>
  <si>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</si>
  <si>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</si>
  <si>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</si>
  <si>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>opublikowanie ogłoszenia o konkursie:
15 kwietnia 2020 r.
planowany termin rozpoczęcia składania wniosków:
18 maja 2020 r.</t>
  </si>
  <si>
    <t xml:space="preserve">
DIP</t>
  </si>
  <si>
    <t>opublikowanie ogłoszenia o konkursie:
15 czerwca 2020 r.
planowany termin rozpoczęcia składania wniosków:
15 lipca 2020 r.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</si>
  <si>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</si>
  <si>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</si>
  <si>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</si>
  <si>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</si>
  <si>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</si>
  <si>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</si>
  <si>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konkursie:
22 kwietnia 2020 r.
planowany termin rozpoczęcia składania wniosków:
25 maja 2020 r.</t>
  </si>
  <si>
    <t>opublikowanie ogłoszenia o  konkursie:  
24 stycznia 2020 r.
planowany termin rozpoczęcia składania wniosków:
5 marca 2020 r.</t>
  </si>
  <si>
    <t xml:space="preserve">opublikowanie ogłoszenia o  konkursie:  
28 sierpnia 2020 r. 
planowany termin rozpoczęcia składania wniosków:
30 września 2020 r. </t>
  </si>
  <si>
    <t>opublikowanie ogłoszenia o  konkursie: 
19 czerwca 2020 r.
planowany termin rozpoczęcia składania wniosków:
20 lipca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</si>
  <si>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</si>
  <si>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</si>
  <si>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</si>
  <si>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</si>
  <si>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</si>
  <si>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</si>
  <si>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</si>
  <si>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</si>
  <si>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Załącznik do Uchwały nr  1467/VI/19  Zarządu Województwa Dolnośląskiego z dnia 25 listopada 2019 r.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</si>
</sst>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89">
    <xf numFmtId="0" fontId="0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4" fontId="20" fillId="0" borderId="1" xfId="0" applyNumberFormat="1" applyFont="1" applyBorder="1"/>
    <xf numFmtId="0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wrapText="1"/>
    </xf>
    <xf numFmtId="4" fontId="23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8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43" fontId="24" fillId="0" borderId="0" xfId="1" applyFont="1" applyFill="1" applyAlignment="1">
      <alignment wrapText="1"/>
    </xf>
    <xf numFmtId="164" fontId="24" fillId="0" borderId="0" xfId="1" applyNumberFormat="1" applyFont="1" applyFill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/>
    <xf numFmtId="0" fontId="29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24" fillId="0" borderId="0" xfId="0" applyFont="1" applyFill="1" applyAlignment="1">
      <alignment wrapText="1"/>
    </xf>
    <xf numFmtId="0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31" fillId="0" borderId="1" xfId="0" applyFont="1" applyFill="1" applyBorder="1"/>
    <xf numFmtId="4" fontId="12" fillId="0" borderId="0" xfId="0" applyNumberFormat="1" applyFont="1" applyFill="1"/>
    <xf numFmtId="3" fontId="29" fillId="0" borderId="0" xfId="0" applyNumberFormat="1" applyFont="1" applyFill="1" applyAlignment="1">
      <alignment horizontal="center" vertical="center"/>
    </xf>
    <xf numFmtId="0" fontId="31" fillId="0" borderId="0" xfId="0" applyFont="1" applyFill="1"/>
    <xf numFmtId="0" fontId="2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/>
    </xf>
    <xf numFmtId="0" fontId="29" fillId="0" borderId="8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6" fillId="0" borderId="0" xfId="0" applyFont="1" applyFill="1"/>
    <xf numFmtId="167" fontId="0" fillId="0" borderId="0" xfId="1" applyNumberFormat="1" applyFont="1"/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9" fontId="29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3" fontId="29" fillId="4" borderId="1" xfId="0" applyNumberFormat="1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 wrapText="1"/>
    </xf>
    <xf numFmtId="0" fontId="38" fillId="4" borderId="1" xfId="15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166" fontId="29" fillId="4" borderId="1" xfId="2" applyNumberFormat="1" applyFont="1" applyFill="1" applyBorder="1" applyAlignment="1">
      <alignment horizontal="center" vertical="center" wrapText="1"/>
    </xf>
    <xf numFmtId="3" fontId="29" fillId="4" borderId="1" xfId="2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168" fontId="29" fillId="0" borderId="1" xfId="1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66" fontId="28" fillId="4" borderId="1" xfId="2" applyNumberFormat="1" applyFont="1" applyFill="1" applyBorder="1" applyAlignment="1">
      <alignment horizontal="center" vertical="center" wrapText="1"/>
    </xf>
    <xf numFmtId="166" fontId="29" fillId="0" borderId="1" xfId="2" applyNumberFormat="1" applyFont="1" applyFill="1" applyBorder="1" applyAlignment="1">
      <alignment horizontal="center" vertical="center" wrapText="1"/>
    </xf>
    <xf numFmtId="0" fontId="26" fillId="4" borderId="1" xfId="15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left" vertical="center" wrapText="1"/>
    </xf>
    <xf numFmtId="9" fontId="8" fillId="4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4" fontId="29" fillId="0" borderId="1" xfId="2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</cellXfs>
  <cellStyles count="989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3" xfId="986"/>
    <cellStyle name="Normalny 3 2 3" xfId="493"/>
    <cellStyle name="Normalny 3 2 4" xfId="739"/>
    <cellStyle name="Normalny 3 3" xfId="363"/>
    <cellStyle name="Normalny 3 3 2" xfId="490"/>
    <cellStyle name="Normalny 3 3 2 2" xfId="498"/>
    <cellStyle name="Normalny 3 3 2 3" xfId="987"/>
    <cellStyle name="Normalny 3 3 3" xfId="494"/>
    <cellStyle name="Normalny 3 3 4" xfId="860"/>
    <cellStyle name="Normalny 3 4" xfId="485"/>
    <cellStyle name="Normalny 3 4 2" xfId="491"/>
    <cellStyle name="Normalny 3 4 2 2" xfId="499"/>
    <cellStyle name="Normalny 3 4 2 3" xfId="988"/>
    <cellStyle name="Normalny 3 4 3" xfId="495"/>
    <cellStyle name="Normalny 3 4 4" xfId="982"/>
    <cellStyle name="Normalny 3 5" xfId="488"/>
    <cellStyle name="Normalny 3 5 2" xfId="496"/>
    <cellStyle name="Normalny 3 5 3" xfId="985"/>
    <cellStyle name="Normalny 3 6" xfId="492"/>
    <cellStyle name="Normalny 3 7" xfId="618"/>
    <cellStyle name="Walutowy [0]" xfId="2" builtinId="7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3" xfId="328"/>
    <cellStyle name="Walutowy [0] 2 2 2 3 2" xfId="825"/>
    <cellStyle name="Walutowy [0] 2 2 2 4" xfId="450"/>
    <cellStyle name="Walutowy [0] 2 2 2 4 2" xfId="947"/>
    <cellStyle name="Walutowy [0] 2 2 2 5" xfId="583"/>
    <cellStyle name="Walutowy [0] 2 2 3" xfId="147"/>
    <cellStyle name="Walutowy [0] 2 2 3 2" xfId="644"/>
    <cellStyle name="Walutowy [0] 2 2 4" xfId="268"/>
    <cellStyle name="Walutowy [0] 2 2 4 2" xfId="765"/>
    <cellStyle name="Walutowy [0] 2 2 5" xfId="390"/>
    <cellStyle name="Walutowy [0] 2 2 5 2" xfId="887"/>
    <cellStyle name="Walutowy [0] 2 2 6" xfId="523"/>
    <cellStyle name="Walutowy [0] 2 3" xfId="48"/>
    <cellStyle name="Walutowy [0] 2 3 2" xfId="108"/>
    <cellStyle name="Walutowy [0] 2 3 2 2" xfId="229"/>
    <cellStyle name="Walutowy [0] 2 3 2 2 2" xfId="726"/>
    <cellStyle name="Walutowy [0] 2 3 2 3" xfId="350"/>
    <cellStyle name="Walutowy [0] 2 3 2 3 2" xfId="847"/>
    <cellStyle name="Walutowy [0] 2 3 2 4" xfId="472"/>
    <cellStyle name="Walutowy [0] 2 3 2 4 2" xfId="969"/>
    <cellStyle name="Walutowy [0] 2 3 2 5" xfId="605"/>
    <cellStyle name="Walutowy [0] 2 3 3" xfId="169"/>
    <cellStyle name="Walutowy [0] 2 3 3 2" xfId="666"/>
    <cellStyle name="Walutowy [0] 2 3 4" xfId="290"/>
    <cellStyle name="Walutowy [0] 2 3 4 2" xfId="787"/>
    <cellStyle name="Walutowy [0] 2 3 5" xfId="412"/>
    <cellStyle name="Walutowy [0] 2 3 5 2" xfId="909"/>
    <cellStyle name="Walutowy [0] 2 3 6" xfId="545"/>
    <cellStyle name="Walutowy [0] 2 4" xfId="71"/>
    <cellStyle name="Walutowy [0] 2 4 2" xfId="192"/>
    <cellStyle name="Walutowy [0] 2 4 2 2" xfId="689"/>
    <cellStyle name="Walutowy [0] 2 4 3" xfId="313"/>
    <cellStyle name="Walutowy [0] 2 4 3 2" xfId="810"/>
    <cellStyle name="Walutowy [0] 2 4 4" xfId="435"/>
    <cellStyle name="Walutowy [0] 2 4 4 2" xfId="932"/>
    <cellStyle name="Walutowy [0] 2 4 5" xfId="568"/>
    <cellStyle name="Walutowy [0] 2 5" xfId="132"/>
    <cellStyle name="Walutowy [0] 2 5 2" xfId="629"/>
    <cellStyle name="Walutowy [0] 2 6" xfId="253"/>
    <cellStyle name="Walutowy [0] 2 6 2" xfId="750"/>
    <cellStyle name="Walutowy [0] 2 7" xfId="375"/>
    <cellStyle name="Walutowy [0] 2 7 2" xfId="872"/>
    <cellStyle name="Walutowy [0] 2 8" xfId="508"/>
    <cellStyle name="Walutowy [0] 3" xfId="19"/>
    <cellStyle name="Walutowy [0] 3 2" xfId="79"/>
    <cellStyle name="Walutowy [0] 3 2 2" xfId="200"/>
    <cellStyle name="Walutowy [0] 3 2 2 2" xfId="697"/>
    <cellStyle name="Walutowy [0] 3 2 3" xfId="321"/>
    <cellStyle name="Walutowy [0] 3 2 3 2" xfId="818"/>
    <cellStyle name="Walutowy [0] 3 2 4" xfId="443"/>
    <cellStyle name="Walutowy [0] 3 2 4 2" xfId="940"/>
    <cellStyle name="Walutowy [0] 3 2 5" xfId="576"/>
    <cellStyle name="Walutowy [0] 3 3" xfId="140"/>
    <cellStyle name="Walutowy [0] 3 3 2" xfId="637"/>
    <cellStyle name="Walutowy [0] 3 4" xfId="261"/>
    <cellStyle name="Walutowy [0] 3 4 2" xfId="758"/>
    <cellStyle name="Walutowy [0] 3 5" xfId="383"/>
    <cellStyle name="Walutowy [0] 3 5 2" xfId="880"/>
    <cellStyle name="Walutowy [0] 3 6" xfId="516"/>
    <cellStyle name="Walutowy [0] 4" xfId="41"/>
    <cellStyle name="Walutowy [0] 4 2" xfId="101"/>
    <cellStyle name="Walutowy [0] 4 2 2" xfId="222"/>
    <cellStyle name="Walutowy [0] 4 2 2 2" xfId="719"/>
    <cellStyle name="Walutowy [0] 4 2 3" xfId="343"/>
    <cellStyle name="Walutowy [0] 4 2 3 2" xfId="840"/>
    <cellStyle name="Walutowy [0] 4 2 4" xfId="465"/>
    <cellStyle name="Walutowy [0] 4 2 4 2" xfId="962"/>
    <cellStyle name="Walutowy [0] 4 2 5" xfId="598"/>
    <cellStyle name="Walutowy [0] 4 3" xfId="162"/>
    <cellStyle name="Walutowy [0] 4 3 2" xfId="659"/>
    <cellStyle name="Walutowy [0] 4 4" xfId="283"/>
    <cellStyle name="Walutowy [0] 4 4 2" xfId="780"/>
    <cellStyle name="Walutowy [0] 4 5" xfId="405"/>
    <cellStyle name="Walutowy [0] 4 5 2" xfId="902"/>
    <cellStyle name="Walutowy [0] 4 6" xfId="538"/>
    <cellStyle name="Walutowy [0] 5" xfId="64"/>
    <cellStyle name="Walutowy [0] 5 2" xfId="185"/>
    <cellStyle name="Walutowy [0] 5 2 2" xfId="682"/>
    <cellStyle name="Walutowy [0] 5 3" xfId="306"/>
    <cellStyle name="Walutowy [0] 5 3 2" xfId="803"/>
    <cellStyle name="Walutowy [0] 5 4" xfId="428"/>
    <cellStyle name="Walutowy [0] 5 4 2" xfId="925"/>
    <cellStyle name="Walutowy [0] 5 5" xfId="561"/>
    <cellStyle name="Walutowy [0] 6" xfId="125"/>
    <cellStyle name="Walutowy [0] 6 2" xfId="622"/>
    <cellStyle name="Walutowy [0] 7" xfId="246"/>
    <cellStyle name="Walutowy [0] 7 2" xfId="743"/>
    <cellStyle name="Walutowy [0] 8" xfId="368"/>
    <cellStyle name="Walutowy [0] 8 2" xfId="865"/>
    <cellStyle name="Walutowy [0] 9" xfId="501"/>
    <cellStyle name="Walutowy 10" xfId="38"/>
    <cellStyle name="Walutowy 10 2" xfId="98"/>
    <cellStyle name="Walutowy 10 2 2" xfId="219"/>
    <cellStyle name="Walutowy 10 2 2 2" xfId="716"/>
    <cellStyle name="Walutowy 10 2 3" xfId="340"/>
    <cellStyle name="Walutowy 10 2 3 2" xfId="837"/>
    <cellStyle name="Walutowy 10 2 4" xfId="462"/>
    <cellStyle name="Walutowy 10 2 4 2" xfId="959"/>
    <cellStyle name="Walutowy 10 2 5" xfId="595"/>
    <cellStyle name="Walutowy 10 3" xfId="159"/>
    <cellStyle name="Walutowy 10 3 2" xfId="656"/>
    <cellStyle name="Walutowy 10 4" xfId="280"/>
    <cellStyle name="Walutowy 10 4 2" xfId="777"/>
    <cellStyle name="Walutowy 10 5" xfId="402"/>
    <cellStyle name="Walutowy 10 5 2" xfId="899"/>
    <cellStyle name="Walutowy 10 6" xfId="535"/>
    <cellStyle name="Walutowy 11" xfId="60"/>
    <cellStyle name="Walutowy 11 2" xfId="120"/>
    <cellStyle name="Walutowy 11 2 2" xfId="241"/>
    <cellStyle name="Walutowy 11 2 2 2" xfId="738"/>
    <cellStyle name="Walutowy 11 2 3" xfId="362"/>
    <cellStyle name="Walutowy 11 2 3 2" xfId="859"/>
    <cellStyle name="Walutowy 11 2 4" xfId="484"/>
    <cellStyle name="Walutowy 11 2 4 2" xfId="981"/>
    <cellStyle name="Walutowy 11 2 5" xfId="617"/>
    <cellStyle name="Walutowy 11 3" xfId="181"/>
    <cellStyle name="Walutowy 11 3 2" xfId="678"/>
    <cellStyle name="Walutowy 11 4" xfId="302"/>
    <cellStyle name="Walutowy 11 4 2" xfId="799"/>
    <cellStyle name="Walutowy 11 5" xfId="424"/>
    <cellStyle name="Walutowy 11 5 2" xfId="921"/>
    <cellStyle name="Walutowy 11 6" xfId="557"/>
    <cellStyle name="Walutowy 12" xfId="63"/>
    <cellStyle name="Walutowy 12 2" xfId="184"/>
    <cellStyle name="Walutowy 12 2 2" xfId="681"/>
    <cellStyle name="Walutowy 12 3" xfId="305"/>
    <cellStyle name="Walutowy 12 3 2" xfId="802"/>
    <cellStyle name="Walutowy 12 4" xfId="427"/>
    <cellStyle name="Walutowy 12 4 2" xfId="924"/>
    <cellStyle name="Walutowy 12 5" xfId="560"/>
    <cellStyle name="Walutowy 13" xfId="61"/>
    <cellStyle name="Walutowy 13 2" xfId="182"/>
    <cellStyle name="Walutowy 13 2 2" xfId="679"/>
    <cellStyle name="Walutowy 13 3" xfId="303"/>
    <cellStyle name="Walutowy 13 3 2" xfId="800"/>
    <cellStyle name="Walutowy 13 4" xfId="425"/>
    <cellStyle name="Walutowy 13 4 2" xfId="922"/>
    <cellStyle name="Walutowy 13 5" xfId="558"/>
    <cellStyle name="Walutowy 14" xfId="122"/>
    <cellStyle name="Walutowy 14 2" xfId="243"/>
    <cellStyle name="Walutowy 14 2 2" xfId="740"/>
    <cellStyle name="Walutowy 14 3" xfId="364"/>
    <cellStyle name="Walutowy 14 3 2" xfId="861"/>
    <cellStyle name="Walutowy 14 4" xfId="486"/>
    <cellStyle name="Walutowy 14 4 2" xfId="983"/>
    <cellStyle name="Walutowy 14 5" xfId="619"/>
    <cellStyle name="Walutowy 15" xfId="124"/>
    <cellStyle name="Walutowy 15 2" xfId="621"/>
    <cellStyle name="Walutowy 16" xfId="245"/>
    <cellStyle name="Walutowy 16 2" xfId="742"/>
    <cellStyle name="Walutowy 17" xfId="367"/>
    <cellStyle name="Walutowy 17 2" xfId="864"/>
    <cellStyle name="Walutowy 18" xfId="365"/>
    <cellStyle name="Walutowy 18 2" xfId="862"/>
    <cellStyle name="Walutowy 19" xfId="487"/>
    <cellStyle name="Walutowy 19 2" xfId="984"/>
    <cellStyle name="Walutowy 2" xfId="6"/>
    <cellStyle name="Walutowy 2 10" xfId="505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3" xfId="332"/>
    <cellStyle name="Walutowy 2 2 2 2 3 2" xfId="829"/>
    <cellStyle name="Walutowy 2 2 2 2 4" xfId="454"/>
    <cellStyle name="Walutowy 2 2 2 2 4 2" xfId="951"/>
    <cellStyle name="Walutowy 2 2 2 2 5" xfId="587"/>
    <cellStyle name="Walutowy 2 2 2 3" xfId="151"/>
    <cellStyle name="Walutowy 2 2 2 3 2" xfId="648"/>
    <cellStyle name="Walutowy 2 2 2 4" xfId="272"/>
    <cellStyle name="Walutowy 2 2 2 4 2" xfId="769"/>
    <cellStyle name="Walutowy 2 2 2 5" xfId="394"/>
    <cellStyle name="Walutowy 2 2 2 5 2" xfId="891"/>
    <cellStyle name="Walutowy 2 2 2 6" xfId="527"/>
    <cellStyle name="Walutowy 2 2 3" xfId="52"/>
    <cellStyle name="Walutowy 2 2 3 2" xfId="112"/>
    <cellStyle name="Walutowy 2 2 3 2 2" xfId="233"/>
    <cellStyle name="Walutowy 2 2 3 2 2 2" xfId="730"/>
    <cellStyle name="Walutowy 2 2 3 2 3" xfId="354"/>
    <cellStyle name="Walutowy 2 2 3 2 3 2" xfId="851"/>
    <cellStyle name="Walutowy 2 2 3 2 4" xfId="476"/>
    <cellStyle name="Walutowy 2 2 3 2 4 2" xfId="973"/>
    <cellStyle name="Walutowy 2 2 3 2 5" xfId="609"/>
    <cellStyle name="Walutowy 2 2 3 3" xfId="173"/>
    <cellStyle name="Walutowy 2 2 3 3 2" xfId="670"/>
    <cellStyle name="Walutowy 2 2 3 4" xfId="294"/>
    <cellStyle name="Walutowy 2 2 3 4 2" xfId="791"/>
    <cellStyle name="Walutowy 2 2 3 5" xfId="416"/>
    <cellStyle name="Walutowy 2 2 3 5 2" xfId="913"/>
    <cellStyle name="Walutowy 2 2 3 6" xfId="549"/>
    <cellStyle name="Walutowy 2 2 4" xfId="75"/>
    <cellStyle name="Walutowy 2 2 4 2" xfId="196"/>
    <cellStyle name="Walutowy 2 2 4 2 2" xfId="693"/>
    <cellStyle name="Walutowy 2 2 4 3" xfId="317"/>
    <cellStyle name="Walutowy 2 2 4 3 2" xfId="814"/>
    <cellStyle name="Walutowy 2 2 4 4" xfId="439"/>
    <cellStyle name="Walutowy 2 2 4 4 2" xfId="936"/>
    <cellStyle name="Walutowy 2 2 4 5" xfId="572"/>
    <cellStyle name="Walutowy 2 2 5" xfId="136"/>
    <cellStyle name="Walutowy 2 2 5 2" xfId="633"/>
    <cellStyle name="Walutowy 2 2 6" xfId="257"/>
    <cellStyle name="Walutowy 2 2 6 2" xfId="754"/>
    <cellStyle name="Walutowy 2 2 7" xfId="379"/>
    <cellStyle name="Walutowy 2 2 7 2" xfId="876"/>
    <cellStyle name="Walutowy 2 2 8" xfId="512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3" xfId="360"/>
    <cellStyle name="Walutowy 2 3 2 2 3 2" xfId="857"/>
    <cellStyle name="Walutowy 2 3 2 2 4" xfId="482"/>
    <cellStyle name="Walutowy 2 3 2 2 4 2" xfId="979"/>
    <cellStyle name="Walutowy 2 3 2 2 5" xfId="615"/>
    <cellStyle name="Walutowy 2 3 2 3" xfId="179"/>
    <cellStyle name="Walutowy 2 3 2 3 2" xfId="676"/>
    <cellStyle name="Walutowy 2 3 2 4" xfId="300"/>
    <cellStyle name="Walutowy 2 3 2 4 2" xfId="797"/>
    <cellStyle name="Walutowy 2 3 2 5" xfId="422"/>
    <cellStyle name="Walutowy 2 3 2 5 2" xfId="919"/>
    <cellStyle name="Walutowy 2 3 2 6" xfId="555"/>
    <cellStyle name="Walutowy 2 3 3" xfId="96"/>
    <cellStyle name="Walutowy 2 3 3 2" xfId="217"/>
    <cellStyle name="Walutowy 2 3 3 2 2" xfId="714"/>
    <cellStyle name="Walutowy 2 3 3 3" xfId="338"/>
    <cellStyle name="Walutowy 2 3 3 3 2" xfId="835"/>
    <cellStyle name="Walutowy 2 3 3 4" xfId="460"/>
    <cellStyle name="Walutowy 2 3 3 4 2" xfId="957"/>
    <cellStyle name="Walutowy 2 3 3 5" xfId="593"/>
    <cellStyle name="Walutowy 2 3 4" xfId="157"/>
    <cellStyle name="Walutowy 2 3 4 2" xfId="654"/>
    <cellStyle name="Walutowy 2 3 5" xfId="278"/>
    <cellStyle name="Walutowy 2 3 5 2" xfId="775"/>
    <cellStyle name="Walutowy 2 3 6" xfId="400"/>
    <cellStyle name="Walutowy 2 3 6 2" xfId="897"/>
    <cellStyle name="Walutowy 2 3 7" xfId="533"/>
    <cellStyle name="Walutowy 2 4" xfId="23"/>
    <cellStyle name="Walutowy 2 4 2" xfId="83"/>
    <cellStyle name="Walutowy 2 4 2 2" xfId="204"/>
    <cellStyle name="Walutowy 2 4 2 2 2" xfId="701"/>
    <cellStyle name="Walutowy 2 4 2 3" xfId="325"/>
    <cellStyle name="Walutowy 2 4 2 3 2" xfId="822"/>
    <cellStyle name="Walutowy 2 4 2 4" xfId="447"/>
    <cellStyle name="Walutowy 2 4 2 4 2" xfId="944"/>
    <cellStyle name="Walutowy 2 4 2 5" xfId="580"/>
    <cellStyle name="Walutowy 2 4 3" xfId="144"/>
    <cellStyle name="Walutowy 2 4 3 2" xfId="641"/>
    <cellStyle name="Walutowy 2 4 4" xfId="265"/>
    <cellStyle name="Walutowy 2 4 4 2" xfId="762"/>
    <cellStyle name="Walutowy 2 4 5" xfId="387"/>
    <cellStyle name="Walutowy 2 4 5 2" xfId="884"/>
    <cellStyle name="Walutowy 2 4 6" xfId="520"/>
    <cellStyle name="Walutowy 2 5" xfId="45"/>
    <cellStyle name="Walutowy 2 5 2" xfId="105"/>
    <cellStyle name="Walutowy 2 5 2 2" xfId="226"/>
    <cellStyle name="Walutowy 2 5 2 2 2" xfId="723"/>
    <cellStyle name="Walutowy 2 5 2 3" xfId="347"/>
    <cellStyle name="Walutowy 2 5 2 3 2" xfId="844"/>
    <cellStyle name="Walutowy 2 5 2 4" xfId="469"/>
    <cellStyle name="Walutowy 2 5 2 4 2" xfId="966"/>
    <cellStyle name="Walutowy 2 5 2 5" xfId="602"/>
    <cellStyle name="Walutowy 2 5 3" xfId="166"/>
    <cellStyle name="Walutowy 2 5 3 2" xfId="663"/>
    <cellStyle name="Walutowy 2 5 4" xfId="287"/>
    <cellStyle name="Walutowy 2 5 4 2" xfId="784"/>
    <cellStyle name="Walutowy 2 5 5" xfId="409"/>
    <cellStyle name="Walutowy 2 5 5 2" xfId="906"/>
    <cellStyle name="Walutowy 2 5 6" xfId="542"/>
    <cellStyle name="Walutowy 2 6" xfId="68"/>
    <cellStyle name="Walutowy 2 6 2" xfId="189"/>
    <cellStyle name="Walutowy 2 6 2 2" xfId="686"/>
    <cellStyle name="Walutowy 2 6 3" xfId="310"/>
    <cellStyle name="Walutowy 2 6 3 2" xfId="807"/>
    <cellStyle name="Walutowy 2 6 4" xfId="432"/>
    <cellStyle name="Walutowy 2 6 4 2" xfId="929"/>
    <cellStyle name="Walutowy 2 6 5" xfId="565"/>
    <cellStyle name="Walutowy 2 7" xfId="129"/>
    <cellStyle name="Walutowy 2 7 2" xfId="626"/>
    <cellStyle name="Walutowy 2 8" xfId="250"/>
    <cellStyle name="Walutowy 2 8 2" xfId="747"/>
    <cellStyle name="Walutowy 2 9" xfId="372"/>
    <cellStyle name="Walutowy 2 9 2" xfId="869"/>
    <cellStyle name="Walutowy 3" xfId="4"/>
    <cellStyle name="Walutowy 3 10" xfId="503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3" xfId="330"/>
    <cellStyle name="Walutowy 3 2 2 2 3 2" xfId="827"/>
    <cellStyle name="Walutowy 3 2 2 2 4" xfId="452"/>
    <cellStyle name="Walutowy 3 2 2 2 4 2" xfId="949"/>
    <cellStyle name="Walutowy 3 2 2 2 5" xfId="585"/>
    <cellStyle name="Walutowy 3 2 2 3" xfId="149"/>
    <cellStyle name="Walutowy 3 2 2 3 2" xfId="646"/>
    <cellStyle name="Walutowy 3 2 2 4" xfId="270"/>
    <cellStyle name="Walutowy 3 2 2 4 2" xfId="767"/>
    <cellStyle name="Walutowy 3 2 2 5" xfId="392"/>
    <cellStyle name="Walutowy 3 2 2 5 2" xfId="889"/>
    <cellStyle name="Walutowy 3 2 2 6" xfId="525"/>
    <cellStyle name="Walutowy 3 2 3" xfId="50"/>
    <cellStyle name="Walutowy 3 2 3 2" xfId="110"/>
    <cellStyle name="Walutowy 3 2 3 2 2" xfId="231"/>
    <cellStyle name="Walutowy 3 2 3 2 2 2" xfId="728"/>
    <cellStyle name="Walutowy 3 2 3 2 3" xfId="352"/>
    <cellStyle name="Walutowy 3 2 3 2 3 2" xfId="849"/>
    <cellStyle name="Walutowy 3 2 3 2 4" xfId="474"/>
    <cellStyle name="Walutowy 3 2 3 2 4 2" xfId="971"/>
    <cellStyle name="Walutowy 3 2 3 2 5" xfId="607"/>
    <cellStyle name="Walutowy 3 2 3 3" xfId="171"/>
    <cellStyle name="Walutowy 3 2 3 3 2" xfId="668"/>
    <cellStyle name="Walutowy 3 2 3 4" xfId="292"/>
    <cellStyle name="Walutowy 3 2 3 4 2" xfId="789"/>
    <cellStyle name="Walutowy 3 2 3 5" xfId="414"/>
    <cellStyle name="Walutowy 3 2 3 5 2" xfId="911"/>
    <cellStyle name="Walutowy 3 2 3 6" xfId="547"/>
    <cellStyle name="Walutowy 3 2 4" xfId="73"/>
    <cellStyle name="Walutowy 3 2 4 2" xfId="194"/>
    <cellStyle name="Walutowy 3 2 4 2 2" xfId="691"/>
    <cellStyle name="Walutowy 3 2 4 3" xfId="315"/>
    <cellStyle name="Walutowy 3 2 4 3 2" xfId="812"/>
    <cellStyle name="Walutowy 3 2 4 4" xfId="437"/>
    <cellStyle name="Walutowy 3 2 4 4 2" xfId="934"/>
    <cellStyle name="Walutowy 3 2 4 5" xfId="570"/>
    <cellStyle name="Walutowy 3 2 5" xfId="134"/>
    <cellStyle name="Walutowy 3 2 5 2" xfId="631"/>
    <cellStyle name="Walutowy 3 2 6" xfId="255"/>
    <cellStyle name="Walutowy 3 2 6 2" xfId="752"/>
    <cellStyle name="Walutowy 3 2 7" xfId="377"/>
    <cellStyle name="Walutowy 3 2 7 2" xfId="874"/>
    <cellStyle name="Walutowy 3 2 8" xfId="510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3" xfId="358"/>
    <cellStyle name="Walutowy 3 3 2 2 3 2" xfId="855"/>
    <cellStyle name="Walutowy 3 3 2 2 4" xfId="480"/>
    <cellStyle name="Walutowy 3 3 2 2 4 2" xfId="977"/>
    <cellStyle name="Walutowy 3 3 2 2 5" xfId="613"/>
    <cellStyle name="Walutowy 3 3 2 3" xfId="177"/>
    <cellStyle name="Walutowy 3 3 2 3 2" xfId="674"/>
    <cellStyle name="Walutowy 3 3 2 4" xfId="298"/>
    <cellStyle name="Walutowy 3 3 2 4 2" xfId="795"/>
    <cellStyle name="Walutowy 3 3 2 5" xfId="420"/>
    <cellStyle name="Walutowy 3 3 2 5 2" xfId="917"/>
    <cellStyle name="Walutowy 3 3 2 6" xfId="553"/>
    <cellStyle name="Walutowy 3 3 3" xfId="94"/>
    <cellStyle name="Walutowy 3 3 3 2" xfId="215"/>
    <cellStyle name="Walutowy 3 3 3 2 2" xfId="712"/>
    <cellStyle name="Walutowy 3 3 3 3" xfId="336"/>
    <cellStyle name="Walutowy 3 3 3 3 2" xfId="833"/>
    <cellStyle name="Walutowy 3 3 3 4" xfId="458"/>
    <cellStyle name="Walutowy 3 3 3 4 2" xfId="955"/>
    <cellStyle name="Walutowy 3 3 3 5" xfId="591"/>
    <cellStyle name="Walutowy 3 3 4" xfId="155"/>
    <cellStyle name="Walutowy 3 3 4 2" xfId="652"/>
    <cellStyle name="Walutowy 3 3 5" xfId="276"/>
    <cellStyle name="Walutowy 3 3 5 2" xfId="773"/>
    <cellStyle name="Walutowy 3 3 6" xfId="398"/>
    <cellStyle name="Walutowy 3 3 6 2" xfId="895"/>
    <cellStyle name="Walutowy 3 3 7" xfId="531"/>
    <cellStyle name="Walutowy 3 4" xfId="21"/>
    <cellStyle name="Walutowy 3 4 2" xfId="81"/>
    <cellStyle name="Walutowy 3 4 2 2" xfId="202"/>
    <cellStyle name="Walutowy 3 4 2 2 2" xfId="699"/>
    <cellStyle name="Walutowy 3 4 2 3" xfId="323"/>
    <cellStyle name="Walutowy 3 4 2 3 2" xfId="820"/>
    <cellStyle name="Walutowy 3 4 2 4" xfId="445"/>
    <cellStyle name="Walutowy 3 4 2 4 2" xfId="942"/>
    <cellStyle name="Walutowy 3 4 2 5" xfId="578"/>
    <cellStyle name="Walutowy 3 4 3" xfId="142"/>
    <cellStyle name="Walutowy 3 4 3 2" xfId="639"/>
    <cellStyle name="Walutowy 3 4 4" xfId="263"/>
    <cellStyle name="Walutowy 3 4 4 2" xfId="760"/>
    <cellStyle name="Walutowy 3 4 5" xfId="385"/>
    <cellStyle name="Walutowy 3 4 5 2" xfId="882"/>
    <cellStyle name="Walutowy 3 4 6" xfId="518"/>
    <cellStyle name="Walutowy 3 5" xfId="43"/>
    <cellStyle name="Walutowy 3 5 2" xfId="103"/>
    <cellStyle name="Walutowy 3 5 2 2" xfId="224"/>
    <cellStyle name="Walutowy 3 5 2 2 2" xfId="721"/>
    <cellStyle name="Walutowy 3 5 2 3" xfId="345"/>
    <cellStyle name="Walutowy 3 5 2 3 2" xfId="842"/>
    <cellStyle name="Walutowy 3 5 2 4" xfId="467"/>
    <cellStyle name="Walutowy 3 5 2 4 2" xfId="964"/>
    <cellStyle name="Walutowy 3 5 2 5" xfId="600"/>
    <cellStyle name="Walutowy 3 5 3" xfId="164"/>
    <cellStyle name="Walutowy 3 5 3 2" xfId="661"/>
    <cellStyle name="Walutowy 3 5 4" xfId="285"/>
    <cellStyle name="Walutowy 3 5 4 2" xfId="782"/>
    <cellStyle name="Walutowy 3 5 5" xfId="407"/>
    <cellStyle name="Walutowy 3 5 5 2" xfId="904"/>
    <cellStyle name="Walutowy 3 5 6" xfId="540"/>
    <cellStyle name="Walutowy 3 6" xfId="66"/>
    <cellStyle name="Walutowy 3 6 2" xfId="187"/>
    <cellStyle name="Walutowy 3 6 2 2" xfId="684"/>
    <cellStyle name="Walutowy 3 6 3" xfId="308"/>
    <cellStyle name="Walutowy 3 6 3 2" xfId="805"/>
    <cellStyle name="Walutowy 3 6 4" xfId="430"/>
    <cellStyle name="Walutowy 3 6 4 2" xfId="927"/>
    <cellStyle name="Walutowy 3 6 5" xfId="563"/>
    <cellStyle name="Walutowy 3 7" xfId="127"/>
    <cellStyle name="Walutowy 3 7 2" xfId="624"/>
    <cellStyle name="Walutowy 3 8" xfId="248"/>
    <cellStyle name="Walutowy 3 8 2" xfId="745"/>
    <cellStyle name="Walutowy 3 9" xfId="370"/>
    <cellStyle name="Walutowy 3 9 2" xfId="867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3" xfId="327"/>
    <cellStyle name="Walutowy 4 2 2 3 2" xfId="824"/>
    <cellStyle name="Walutowy 4 2 2 4" xfId="449"/>
    <cellStyle name="Walutowy 4 2 2 4 2" xfId="946"/>
    <cellStyle name="Walutowy 4 2 2 5" xfId="582"/>
    <cellStyle name="Walutowy 4 2 3" xfId="146"/>
    <cellStyle name="Walutowy 4 2 3 2" xfId="643"/>
    <cellStyle name="Walutowy 4 2 4" xfId="267"/>
    <cellStyle name="Walutowy 4 2 4 2" xfId="764"/>
    <cellStyle name="Walutowy 4 2 5" xfId="389"/>
    <cellStyle name="Walutowy 4 2 5 2" xfId="886"/>
    <cellStyle name="Walutowy 4 2 6" xfId="522"/>
    <cellStyle name="Walutowy 4 3" xfId="47"/>
    <cellStyle name="Walutowy 4 3 2" xfId="107"/>
    <cellStyle name="Walutowy 4 3 2 2" xfId="228"/>
    <cellStyle name="Walutowy 4 3 2 2 2" xfId="725"/>
    <cellStyle name="Walutowy 4 3 2 3" xfId="349"/>
    <cellStyle name="Walutowy 4 3 2 3 2" xfId="846"/>
    <cellStyle name="Walutowy 4 3 2 4" xfId="471"/>
    <cellStyle name="Walutowy 4 3 2 4 2" xfId="968"/>
    <cellStyle name="Walutowy 4 3 2 5" xfId="604"/>
    <cellStyle name="Walutowy 4 3 3" xfId="168"/>
    <cellStyle name="Walutowy 4 3 3 2" xfId="665"/>
    <cellStyle name="Walutowy 4 3 4" xfId="289"/>
    <cellStyle name="Walutowy 4 3 4 2" xfId="786"/>
    <cellStyle name="Walutowy 4 3 5" xfId="411"/>
    <cellStyle name="Walutowy 4 3 5 2" xfId="908"/>
    <cellStyle name="Walutowy 4 3 6" xfId="544"/>
    <cellStyle name="Walutowy 4 4" xfId="70"/>
    <cellStyle name="Walutowy 4 4 2" xfId="191"/>
    <cellStyle name="Walutowy 4 4 2 2" xfId="688"/>
    <cellStyle name="Walutowy 4 4 3" xfId="312"/>
    <cellStyle name="Walutowy 4 4 3 2" xfId="809"/>
    <cellStyle name="Walutowy 4 4 4" xfId="434"/>
    <cellStyle name="Walutowy 4 4 4 2" xfId="931"/>
    <cellStyle name="Walutowy 4 4 5" xfId="567"/>
    <cellStyle name="Walutowy 4 5" xfId="131"/>
    <cellStyle name="Walutowy 4 5 2" xfId="628"/>
    <cellStyle name="Walutowy 4 6" xfId="252"/>
    <cellStyle name="Walutowy 4 6 2" xfId="749"/>
    <cellStyle name="Walutowy 4 7" xfId="374"/>
    <cellStyle name="Walutowy 4 7 2" xfId="871"/>
    <cellStyle name="Walutowy 4 8" xfId="507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3" xfId="356"/>
    <cellStyle name="Walutowy 5 2 2 3 2" xfId="853"/>
    <cellStyle name="Walutowy 5 2 2 4" xfId="478"/>
    <cellStyle name="Walutowy 5 2 2 4 2" xfId="975"/>
    <cellStyle name="Walutowy 5 2 2 5" xfId="611"/>
    <cellStyle name="Walutowy 5 2 3" xfId="175"/>
    <cellStyle name="Walutowy 5 2 3 2" xfId="672"/>
    <cellStyle name="Walutowy 5 2 4" xfId="296"/>
    <cellStyle name="Walutowy 5 2 4 2" xfId="793"/>
    <cellStyle name="Walutowy 5 2 5" xfId="418"/>
    <cellStyle name="Walutowy 5 2 5 2" xfId="915"/>
    <cellStyle name="Walutowy 5 2 6" xfId="551"/>
    <cellStyle name="Walutowy 5 3" xfId="92"/>
    <cellStyle name="Walutowy 5 3 2" xfId="213"/>
    <cellStyle name="Walutowy 5 3 2 2" xfId="710"/>
    <cellStyle name="Walutowy 5 3 3" xfId="334"/>
    <cellStyle name="Walutowy 5 3 3 2" xfId="831"/>
    <cellStyle name="Walutowy 5 3 4" xfId="456"/>
    <cellStyle name="Walutowy 5 3 4 2" xfId="953"/>
    <cellStyle name="Walutowy 5 3 5" xfId="589"/>
    <cellStyle name="Walutowy 5 4" xfId="153"/>
    <cellStyle name="Walutowy 5 4 2" xfId="650"/>
    <cellStyle name="Walutowy 5 5" xfId="274"/>
    <cellStyle name="Walutowy 5 5 2" xfId="771"/>
    <cellStyle name="Walutowy 5 6" xfId="396"/>
    <cellStyle name="Walutowy 5 6 2" xfId="893"/>
    <cellStyle name="Walutowy 5 7" xfId="529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3" xfId="361"/>
    <cellStyle name="Walutowy 6 2 2 3 2" xfId="858"/>
    <cellStyle name="Walutowy 6 2 2 4" xfId="483"/>
    <cellStyle name="Walutowy 6 2 2 4 2" xfId="980"/>
    <cellStyle name="Walutowy 6 2 2 5" xfId="616"/>
    <cellStyle name="Walutowy 6 2 3" xfId="180"/>
    <cellStyle name="Walutowy 6 2 3 2" xfId="677"/>
    <cellStyle name="Walutowy 6 2 4" xfId="301"/>
    <cellStyle name="Walutowy 6 2 4 2" xfId="798"/>
    <cellStyle name="Walutowy 6 2 5" xfId="423"/>
    <cellStyle name="Walutowy 6 2 5 2" xfId="920"/>
    <cellStyle name="Walutowy 6 2 6" xfId="556"/>
    <cellStyle name="Walutowy 6 3" xfId="97"/>
    <cellStyle name="Walutowy 6 3 2" xfId="218"/>
    <cellStyle name="Walutowy 6 3 2 2" xfId="715"/>
    <cellStyle name="Walutowy 6 3 3" xfId="339"/>
    <cellStyle name="Walutowy 6 3 3 2" xfId="836"/>
    <cellStyle name="Walutowy 6 3 4" xfId="461"/>
    <cellStyle name="Walutowy 6 3 4 2" xfId="958"/>
    <cellStyle name="Walutowy 6 3 5" xfId="594"/>
    <cellStyle name="Walutowy 6 4" xfId="158"/>
    <cellStyle name="Walutowy 6 4 2" xfId="655"/>
    <cellStyle name="Walutowy 6 5" xfId="279"/>
    <cellStyle name="Walutowy 6 5 2" xfId="776"/>
    <cellStyle name="Walutowy 6 6" xfId="401"/>
    <cellStyle name="Walutowy 6 6 2" xfId="898"/>
    <cellStyle name="Walutowy 6 7" xfId="534"/>
    <cellStyle name="Walutowy 7" xfId="18"/>
    <cellStyle name="Walutowy 7 2" xfId="78"/>
    <cellStyle name="Walutowy 7 2 2" xfId="199"/>
    <cellStyle name="Walutowy 7 2 2 2" xfId="696"/>
    <cellStyle name="Walutowy 7 2 3" xfId="320"/>
    <cellStyle name="Walutowy 7 2 3 2" xfId="817"/>
    <cellStyle name="Walutowy 7 2 4" xfId="442"/>
    <cellStyle name="Walutowy 7 2 4 2" xfId="939"/>
    <cellStyle name="Walutowy 7 2 5" xfId="575"/>
    <cellStyle name="Walutowy 7 3" xfId="139"/>
    <cellStyle name="Walutowy 7 3 2" xfId="636"/>
    <cellStyle name="Walutowy 7 4" xfId="260"/>
    <cellStyle name="Walutowy 7 4 2" xfId="757"/>
    <cellStyle name="Walutowy 7 5" xfId="382"/>
    <cellStyle name="Walutowy 7 5 2" xfId="879"/>
    <cellStyle name="Walutowy 7 6" xfId="515"/>
    <cellStyle name="Walutowy 8" xfId="16"/>
    <cellStyle name="Walutowy 8 2" xfId="76"/>
    <cellStyle name="Walutowy 8 2 2" xfId="197"/>
    <cellStyle name="Walutowy 8 2 2 2" xfId="694"/>
    <cellStyle name="Walutowy 8 2 3" xfId="318"/>
    <cellStyle name="Walutowy 8 2 3 2" xfId="815"/>
    <cellStyle name="Walutowy 8 2 4" xfId="440"/>
    <cellStyle name="Walutowy 8 2 4 2" xfId="937"/>
    <cellStyle name="Walutowy 8 2 5" xfId="573"/>
    <cellStyle name="Walutowy 8 3" xfId="137"/>
    <cellStyle name="Walutowy 8 3 2" xfId="634"/>
    <cellStyle name="Walutowy 8 4" xfId="258"/>
    <cellStyle name="Walutowy 8 4 2" xfId="755"/>
    <cellStyle name="Walutowy 8 5" xfId="380"/>
    <cellStyle name="Walutowy 8 5 2" xfId="877"/>
    <cellStyle name="Walutowy 8 6" xfId="513"/>
    <cellStyle name="Walutowy 9" xfId="40"/>
    <cellStyle name="Walutowy 9 2" xfId="100"/>
    <cellStyle name="Walutowy 9 2 2" xfId="221"/>
    <cellStyle name="Walutowy 9 2 2 2" xfId="718"/>
    <cellStyle name="Walutowy 9 2 3" xfId="342"/>
    <cellStyle name="Walutowy 9 2 3 2" xfId="839"/>
    <cellStyle name="Walutowy 9 2 4" xfId="464"/>
    <cellStyle name="Walutowy 9 2 4 2" xfId="961"/>
    <cellStyle name="Walutowy 9 2 5" xfId="597"/>
    <cellStyle name="Walutowy 9 3" xfId="161"/>
    <cellStyle name="Walutowy 9 3 2" xfId="658"/>
    <cellStyle name="Walutowy 9 4" xfId="282"/>
    <cellStyle name="Walutowy 9 4 2" xfId="779"/>
    <cellStyle name="Walutowy 9 5" xfId="404"/>
    <cellStyle name="Walutowy 9 5 2" xfId="901"/>
    <cellStyle name="Walutowy 9 6" xfId="5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29"/>
      <c r="B1" s="130"/>
      <c r="C1" s="130"/>
      <c r="D1" s="130"/>
      <c r="E1" s="130"/>
      <c r="F1" s="130"/>
      <c r="G1" s="130"/>
      <c r="H1" s="130"/>
      <c r="I1" s="131"/>
    </row>
    <row r="2" spans="1:12" ht="26.25" customHeight="1">
      <c r="A2" s="132" t="s">
        <v>42</v>
      </c>
      <c r="B2" s="132"/>
      <c r="C2" s="132"/>
      <c r="D2" s="132"/>
      <c r="E2" s="132"/>
      <c r="F2" s="132"/>
      <c r="G2" s="132"/>
      <c r="H2" s="132"/>
      <c r="I2" s="132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33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34">
        <v>0.5</v>
      </c>
      <c r="H4" s="135" t="s">
        <v>10</v>
      </c>
      <c r="I4" s="8" t="s">
        <v>11</v>
      </c>
      <c r="J4" s="148">
        <v>5341020</v>
      </c>
      <c r="K4" s="136" t="s">
        <v>67</v>
      </c>
    </row>
    <row r="5" spans="1:12" ht="37.5" customHeight="1">
      <c r="A5" s="133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34"/>
      <c r="H5" s="135"/>
      <c r="I5" s="8" t="s">
        <v>11</v>
      </c>
      <c r="J5" s="148"/>
      <c r="K5" s="136"/>
    </row>
    <row r="6" spans="1:12" ht="78.75" customHeight="1">
      <c r="A6" s="133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34"/>
      <c r="H6" s="135"/>
      <c r="I6" s="8" t="s">
        <v>11</v>
      </c>
      <c r="J6" s="148"/>
      <c r="K6" s="136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9" t="s">
        <v>32</v>
      </c>
      <c r="B12" s="141" t="s">
        <v>16</v>
      </c>
      <c r="C12" s="143" t="s">
        <v>33</v>
      </c>
      <c r="D12" s="7" t="s">
        <v>34</v>
      </c>
      <c r="E12" s="15">
        <v>14174553.000000002</v>
      </c>
      <c r="F12" s="15">
        <v>41</v>
      </c>
      <c r="G12" s="145" t="s">
        <v>74</v>
      </c>
      <c r="H12" s="145" t="s">
        <v>10</v>
      </c>
      <c r="I12" s="145" t="s">
        <v>21</v>
      </c>
      <c r="J12" s="46" t="s">
        <v>64</v>
      </c>
      <c r="K12" s="45"/>
    </row>
    <row r="13" spans="1:12" ht="89.25" customHeight="1">
      <c r="A13" s="140"/>
      <c r="B13" s="142"/>
      <c r="C13" s="144"/>
      <c r="D13" s="7" t="s">
        <v>35</v>
      </c>
      <c r="E13" s="15">
        <v>2533846</v>
      </c>
      <c r="F13" s="5">
        <v>42</v>
      </c>
      <c r="G13" s="144"/>
      <c r="H13" s="144"/>
      <c r="I13" s="144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46" t="s">
        <v>56</v>
      </c>
      <c r="B15" s="127" t="s">
        <v>13</v>
      </c>
      <c r="C15" s="9" t="s">
        <v>62</v>
      </c>
      <c r="D15" s="7" t="s">
        <v>63</v>
      </c>
      <c r="E15" s="121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7"/>
      <c r="B16" s="128"/>
      <c r="C16" s="9" t="s">
        <v>77</v>
      </c>
      <c r="D16" s="7" t="s">
        <v>69</v>
      </c>
      <c r="E16" s="122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37" t="s">
        <v>57</v>
      </c>
      <c r="B17" s="123" t="s">
        <v>13</v>
      </c>
      <c r="C17" s="123" t="s">
        <v>60</v>
      </c>
      <c r="D17" s="37" t="s">
        <v>61</v>
      </c>
      <c r="E17" s="125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38"/>
      <c r="B18" s="124"/>
      <c r="C18" s="124"/>
      <c r="D18" s="37" t="s">
        <v>72</v>
      </c>
      <c r="E18" s="126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0" t="s">
        <v>39</v>
      </c>
      <c r="B19" s="120"/>
      <c r="C19" s="120"/>
      <c r="D19" s="120"/>
      <c r="E19" s="120"/>
      <c r="F19" s="120"/>
      <c r="G19" s="120"/>
      <c r="H19" s="120"/>
      <c r="I19" s="120"/>
    </row>
    <row r="20" spans="1:11" ht="12.75" customHeight="1">
      <c r="A20" s="120" t="s">
        <v>40</v>
      </c>
      <c r="B20" s="120"/>
      <c r="C20" s="120"/>
      <c r="D20" s="120"/>
      <c r="E20" s="120"/>
      <c r="F20" s="120"/>
      <c r="G20" s="120"/>
      <c r="H20" s="120"/>
      <c r="I20" s="120"/>
    </row>
    <row r="21" spans="1:11" ht="12.75" customHeight="1">
      <c r="A21" s="120" t="s">
        <v>41</v>
      </c>
      <c r="B21" s="120"/>
      <c r="C21" s="120"/>
      <c r="D21" s="120"/>
      <c r="E21" s="120"/>
      <c r="F21" s="120"/>
      <c r="G21" s="120"/>
      <c r="H21" s="120"/>
      <c r="I21" s="120"/>
    </row>
    <row r="22" spans="1:11">
      <c r="A22" s="120" t="s">
        <v>85</v>
      </c>
      <c r="B22" s="120"/>
      <c r="C22" s="120"/>
      <c r="D22" s="120"/>
      <c r="E22" s="120"/>
      <c r="F22" s="120"/>
      <c r="G22" s="120"/>
      <c r="H22" s="120"/>
      <c r="I22" s="120"/>
    </row>
    <row r="23" spans="1:11">
      <c r="A23" s="120" t="s">
        <v>66</v>
      </c>
      <c r="B23" s="120"/>
      <c r="C23" s="120"/>
      <c r="D23" s="120"/>
      <c r="E23" s="120"/>
      <c r="F23" s="120"/>
      <c r="G23" s="120"/>
      <c r="H23" s="120"/>
      <c r="I23" s="120"/>
    </row>
    <row r="24" spans="1:11" ht="39" customHeight="1">
      <c r="A24" s="120" t="s">
        <v>71</v>
      </c>
      <c r="B24" s="120"/>
      <c r="C24" s="120"/>
      <c r="D24" s="120"/>
      <c r="E24" s="120"/>
      <c r="F24" s="120"/>
      <c r="G24" s="120"/>
      <c r="H24" s="120"/>
      <c r="I24" s="120"/>
    </row>
    <row r="25" spans="1:11">
      <c r="A25" s="120"/>
      <c r="B25" s="120"/>
      <c r="C25" s="120"/>
      <c r="D25" s="120"/>
      <c r="E25" s="120"/>
      <c r="F25" s="120"/>
      <c r="G25" s="120"/>
      <c r="H25" s="120"/>
      <c r="I25" s="120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49" t="s">
        <v>52</v>
      </c>
      <c r="B2" s="149"/>
      <c r="C2" s="149"/>
      <c r="D2" s="149"/>
      <c r="E2" s="149"/>
      <c r="F2" s="149"/>
      <c r="G2" s="149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49" t="s">
        <v>53</v>
      </c>
      <c r="B6" s="149"/>
      <c r="C6" s="149"/>
      <c r="D6" s="149"/>
      <c r="E6" s="149"/>
      <c r="F6" s="149"/>
      <c r="G6" s="149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topLeftCell="A46" zoomScale="95" zoomScaleNormal="84" zoomScaleSheetLayoutView="95" workbookViewId="0">
      <selection activeCell="A2" sqref="A2:J2"/>
    </sheetView>
  </sheetViews>
  <sheetFormatPr defaultColWidth="9" defaultRowHeight="15.75"/>
  <cols>
    <col min="1" max="1" width="9" style="80"/>
    <col min="2" max="2" width="23.3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</row>
    <row r="2" spans="1:11" ht="40.5" customHeight="1">
      <c r="A2" s="163" t="s">
        <v>229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1">
      <c r="A3" s="157"/>
      <c r="B3" s="157"/>
      <c r="C3" s="157"/>
      <c r="D3" s="157"/>
      <c r="E3" s="157"/>
      <c r="F3" s="157"/>
      <c r="G3" s="157"/>
      <c r="H3" s="157"/>
      <c r="I3" s="157"/>
      <c r="J3" s="119">
        <v>4.2629000000000001</v>
      </c>
    </row>
    <row r="4" spans="1:11" ht="69" customHeight="1">
      <c r="A4" s="158" t="s">
        <v>186</v>
      </c>
      <c r="B4" s="159"/>
      <c r="C4" s="159"/>
      <c r="D4" s="159"/>
      <c r="E4" s="159"/>
      <c r="F4" s="159"/>
      <c r="G4" s="159"/>
      <c r="H4" s="159"/>
      <c r="I4" s="159"/>
      <c r="J4" s="160"/>
    </row>
    <row r="5" spans="1:11" ht="0.95" hidden="1" customHeight="1">
      <c r="A5" s="109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93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4" t="s">
        <v>96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1" ht="17.25" customHeight="1">
      <c r="A9" s="150" t="s">
        <v>117</v>
      </c>
      <c r="B9" s="150"/>
      <c r="C9" s="150"/>
      <c r="D9" s="150"/>
      <c r="E9" s="150"/>
      <c r="F9" s="150"/>
      <c r="G9" s="150"/>
      <c r="H9" s="150"/>
      <c r="I9" s="150"/>
      <c r="J9" s="150"/>
    </row>
    <row r="10" spans="1:11" ht="192.75" customHeight="1">
      <c r="A10" s="83">
        <v>1</v>
      </c>
      <c r="B10" s="70" t="s">
        <v>133</v>
      </c>
      <c r="C10" s="68" t="s">
        <v>218</v>
      </c>
      <c r="D10" s="97" t="s">
        <v>134</v>
      </c>
      <c r="E10" s="118" t="s">
        <v>135</v>
      </c>
      <c r="F10" s="116">
        <f>$J$3*G10</f>
        <v>36809421.069899999</v>
      </c>
      <c r="G10" s="65">
        <v>8634831</v>
      </c>
      <c r="H10" s="86">
        <v>58</v>
      </c>
      <c r="I10" s="118" t="s">
        <v>136</v>
      </c>
      <c r="J10" s="85" t="s">
        <v>206</v>
      </c>
    </row>
    <row r="11" spans="1:11" ht="15.75" customHeight="1">
      <c r="A11" s="151" t="s">
        <v>187</v>
      </c>
      <c r="B11" s="152"/>
      <c r="C11" s="152"/>
      <c r="D11" s="152"/>
      <c r="E11" s="152"/>
      <c r="F11" s="152"/>
      <c r="G11" s="152"/>
      <c r="H11" s="152"/>
      <c r="I11" s="152"/>
      <c r="J11" s="153"/>
      <c r="K11" s="77"/>
    </row>
    <row r="12" spans="1:11" ht="18.75">
      <c r="A12" s="150" t="s">
        <v>178</v>
      </c>
      <c r="B12" s="150"/>
      <c r="C12" s="150"/>
      <c r="D12" s="150"/>
      <c r="E12" s="150"/>
      <c r="F12" s="150"/>
      <c r="G12" s="150"/>
      <c r="H12" s="150"/>
      <c r="I12" s="150"/>
      <c r="J12" s="150"/>
    </row>
    <row r="13" spans="1:11" ht="103.5" customHeight="1">
      <c r="A13" s="90">
        <v>2</v>
      </c>
      <c r="B13" s="92" t="s">
        <v>174</v>
      </c>
      <c r="C13" s="89" t="s">
        <v>175</v>
      </c>
      <c r="D13" s="97" t="s">
        <v>225</v>
      </c>
      <c r="E13" s="89" t="s">
        <v>176</v>
      </c>
      <c r="F13" s="102">
        <f t="shared" ref="F13" si="0">$J$3*G13</f>
        <v>5247838.7821000004</v>
      </c>
      <c r="G13" s="94">
        <v>1231049</v>
      </c>
      <c r="H13" s="95">
        <v>72</v>
      </c>
      <c r="I13" s="89" t="s">
        <v>177</v>
      </c>
      <c r="J13" s="97" t="s">
        <v>207</v>
      </c>
    </row>
    <row r="14" spans="1:11" ht="16.5" customHeight="1">
      <c r="A14" s="164" t="s">
        <v>188</v>
      </c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1" ht="18.75">
      <c r="A15" s="164" t="s">
        <v>108</v>
      </c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1" ht="63">
      <c r="A16" s="89">
        <v>3</v>
      </c>
      <c r="B16" s="89" t="s">
        <v>141</v>
      </c>
      <c r="C16" s="89" t="s">
        <v>219</v>
      </c>
      <c r="D16" s="97" t="s">
        <v>224</v>
      </c>
      <c r="E16" s="89" t="s">
        <v>142</v>
      </c>
      <c r="F16" s="102">
        <f t="shared" ref="F16:F17" si="1">$J$3*G16</f>
        <v>40071260</v>
      </c>
      <c r="G16" s="103">
        <v>9400000</v>
      </c>
      <c r="H16" s="95" t="s">
        <v>143</v>
      </c>
      <c r="I16" s="89" t="s">
        <v>64</v>
      </c>
      <c r="J16" s="89" t="s">
        <v>205</v>
      </c>
    </row>
    <row r="17" spans="1:10" s="91" customFormat="1" ht="113.25" customHeight="1">
      <c r="A17" s="89">
        <v>4</v>
      </c>
      <c r="B17" s="89" t="s">
        <v>227</v>
      </c>
      <c r="C17" s="89" t="s">
        <v>211</v>
      </c>
      <c r="D17" s="97" t="s">
        <v>223</v>
      </c>
      <c r="E17" s="89" t="s">
        <v>179</v>
      </c>
      <c r="F17" s="102">
        <f t="shared" si="1"/>
        <v>4373198.2746000001</v>
      </c>
      <c r="G17" s="103">
        <v>1025874</v>
      </c>
      <c r="H17" s="95" t="s">
        <v>180</v>
      </c>
      <c r="I17" s="89" t="s">
        <v>177</v>
      </c>
      <c r="J17" s="89" t="s">
        <v>226</v>
      </c>
    </row>
    <row r="18" spans="1:10" ht="18.75">
      <c r="A18" s="154" t="s">
        <v>97</v>
      </c>
      <c r="B18" s="154"/>
      <c r="C18" s="154"/>
      <c r="D18" s="154"/>
      <c r="E18" s="154"/>
      <c r="F18" s="154"/>
      <c r="G18" s="154"/>
      <c r="H18" s="154"/>
      <c r="I18" s="154"/>
      <c r="J18" s="154"/>
    </row>
    <row r="19" spans="1:10" ht="18.75" customHeight="1">
      <c r="A19" s="151" t="s">
        <v>114</v>
      </c>
      <c r="B19" s="152"/>
      <c r="C19" s="152"/>
      <c r="D19" s="152"/>
      <c r="E19" s="152"/>
      <c r="F19" s="152"/>
      <c r="G19" s="152"/>
      <c r="H19" s="152"/>
      <c r="I19" s="152"/>
      <c r="J19" s="153"/>
    </row>
    <row r="20" spans="1:10" ht="406.5" customHeight="1">
      <c r="A20" s="68">
        <v>5</v>
      </c>
      <c r="B20" s="84" t="s">
        <v>118</v>
      </c>
      <c r="C20" s="98" t="s">
        <v>220</v>
      </c>
      <c r="D20" s="68" t="s">
        <v>137</v>
      </c>
      <c r="E20" s="68" t="s">
        <v>138</v>
      </c>
      <c r="F20" s="102">
        <f t="shared" ref="F20" si="2">$J$3*G20</f>
        <v>20035630</v>
      </c>
      <c r="G20" s="66">
        <v>4700000</v>
      </c>
      <c r="H20" s="68" t="s">
        <v>139</v>
      </c>
      <c r="I20" s="68" t="s">
        <v>119</v>
      </c>
      <c r="J20" s="68" t="s">
        <v>140</v>
      </c>
    </row>
    <row r="21" spans="1:10" ht="18.75">
      <c r="A21" s="150" t="s">
        <v>98</v>
      </c>
      <c r="B21" s="150"/>
      <c r="C21" s="150"/>
      <c r="D21" s="150"/>
      <c r="E21" s="150"/>
      <c r="F21" s="150"/>
      <c r="G21" s="150"/>
      <c r="H21" s="150"/>
      <c r="I21" s="150"/>
      <c r="J21" s="150"/>
    </row>
    <row r="22" spans="1:10" ht="18.75">
      <c r="A22" s="150" t="s">
        <v>113</v>
      </c>
      <c r="B22" s="150"/>
      <c r="C22" s="150"/>
      <c r="D22" s="150"/>
      <c r="E22" s="150"/>
      <c r="F22" s="150"/>
      <c r="G22" s="150"/>
      <c r="H22" s="150"/>
      <c r="I22" s="150"/>
      <c r="J22" s="150"/>
    </row>
    <row r="23" spans="1:10" s="87" customFormat="1" ht="409.5" customHeight="1">
      <c r="A23" s="68">
        <v>6</v>
      </c>
      <c r="B23" s="68" t="s">
        <v>144</v>
      </c>
      <c r="C23" s="68" t="s">
        <v>208</v>
      </c>
      <c r="D23" s="113" t="s">
        <v>216</v>
      </c>
      <c r="E23" s="89" t="s">
        <v>145</v>
      </c>
      <c r="F23" s="102">
        <f t="shared" ref="F23" si="3">$J$3*G23</f>
        <v>47619321.256000005</v>
      </c>
      <c r="G23" s="105">
        <v>11170640</v>
      </c>
      <c r="H23" s="70" t="s">
        <v>173</v>
      </c>
      <c r="I23" s="68" t="s">
        <v>209</v>
      </c>
      <c r="J23" s="68" t="s">
        <v>146</v>
      </c>
    </row>
    <row r="24" spans="1:10" ht="18.75">
      <c r="A24" s="150" t="s">
        <v>203</v>
      </c>
      <c r="B24" s="150"/>
      <c r="C24" s="150"/>
      <c r="D24" s="150"/>
      <c r="E24" s="150"/>
      <c r="F24" s="150"/>
      <c r="G24" s="150"/>
      <c r="H24" s="150"/>
      <c r="I24" s="150"/>
      <c r="J24" s="150"/>
    </row>
    <row r="25" spans="1:10" ht="18.75">
      <c r="A25" s="150" t="s">
        <v>202</v>
      </c>
      <c r="B25" s="150"/>
      <c r="C25" s="150"/>
      <c r="D25" s="150"/>
      <c r="E25" s="150"/>
      <c r="F25" s="150"/>
      <c r="G25" s="150"/>
      <c r="H25" s="150"/>
      <c r="I25" s="150"/>
      <c r="J25" s="150"/>
    </row>
    <row r="26" spans="1:10" ht="24.75" customHeight="1">
      <c r="A26" s="150" t="s">
        <v>88</v>
      </c>
      <c r="B26" s="150"/>
      <c r="C26" s="150"/>
      <c r="D26" s="150"/>
      <c r="E26" s="150"/>
      <c r="F26" s="150"/>
      <c r="G26" s="150"/>
      <c r="H26" s="150"/>
      <c r="I26" s="150"/>
      <c r="J26" s="150"/>
    </row>
    <row r="27" spans="1:10" s="58" customFormat="1" ht="94.5">
      <c r="A27" s="68">
        <v>7</v>
      </c>
      <c r="B27" s="68" t="s">
        <v>147</v>
      </c>
      <c r="C27" s="68" t="s">
        <v>217</v>
      </c>
      <c r="D27" s="68" t="s">
        <v>148</v>
      </c>
      <c r="E27" s="68" t="s">
        <v>149</v>
      </c>
      <c r="F27" s="102">
        <f t="shared" ref="F27" si="4">$J$3*G27</f>
        <v>39751542.5</v>
      </c>
      <c r="G27" s="78">
        <v>9325000</v>
      </c>
      <c r="H27" s="70" t="s">
        <v>150</v>
      </c>
      <c r="I27" s="68" t="s">
        <v>136</v>
      </c>
      <c r="J27" s="68" t="s">
        <v>151</v>
      </c>
    </row>
    <row r="28" spans="1:10" ht="18.75">
      <c r="A28" s="156" t="s">
        <v>201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 ht="18.75">
      <c r="A29" s="154" t="s">
        <v>99</v>
      </c>
      <c r="B29" s="154"/>
      <c r="C29" s="154"/>
      <c r="D29" s="154"/>
      <c r="E29" s="154"/>
      <c r="F29" s="154"/>
      <c r="G29" s="154"/>
      <c r="H29" s="154"/>
      <c r="I29" s="154"/>
      <c r="J29" s="154"/>
    </row>
    <row r="30" spans="1:10" ht="18.75">
      <c r="A30" s="150" t="s">
        <v>200</v>
      </c>
      <c r="B30" s="150"/>
      <c r="C30" s="150"/>
      <c r="D30" s="150"/>
      <c r="E30" s="150"/>
      <c r="F30" s="150"/>
      <c r="G30" s="150"/>
      <c r="H30" s="150"/>
      <c r="I30" s="150"/>
      <c r="J30" s="150"/>
    </row>
    <row r="31" spans="1:10" ht="25.5" customHeight="1">
      <c r="A31" s="150" t="s">
        <v>222</v>
      </c>
      <c r="B31" s="150"/>
      <c r="C31" s="150"/>
      <c r="D31" s="150"/>
      <c r="E31" s="150"/>
      <c r="F31" s="150"/>
      <c r="G31" s="150"/>
      <c r="H31" s="150"/>
      <c r="I31" s="150"/>
      <c r="J31" s="150"/>
    </row>
    <row r="32" spans="1:10" ht="282.75" customHeight="1">
      <c r="A32" s="110">
        <v>8</v>
      </c>
      <c r="B32" s="70" t="s">
        <v>212</v>
      </c>
      <c r="C32" s="68" t="s">
        <v>221</v>
      </c>
      <c r="D32" s="68" t="s">
        <v>213</v>
      </c>
      <c r="E32" s="111" t="s">
        <v>215</v>
      </c>
      <c r="F32" s="102">
        <f t="shared" ref="F32" si="5">$J$3*G32</f>
        <v>15549157.946600001</v>
      </c>
      <c r="G32" s="65">
        <v>3647554</v>
      </c>
      <c r="H32" s="112" t="s">
        <v>214</v>
      </c>
      <c r="I32" s="68" t="s">
        <v>177</v>
      </c>
      <c r="J32" s="68" t="s">
        <v>207</v>
      </c>
    </row>
    <row r="33" spans="1:11" ht="18.75">
      <c r="A33" s="150" t="s">
        <v>199</v>
      </c>
      <c r="B33" s="150"/>
      <c r="C33" s="150"/>
      <c r="D33" s="150"/>
      <c r="E33" s="150"/>
      <c r="F33" s="150"/>
      <c r="G33" s="150"/>
      <c r="H33" s="150"/>
      <c r="I33" s="150"/>
      <c r="J33" s="150"/>
    </row>
    <row r="34" spans="1:11" ht="18.75">
      <c r="A34" s="150" t="s">
        <v>115</v>
      </c>
      <c r="B34" s="155"/>
      <c r="C34" s="155"/>
      <c r="D34" s="155"/>
      <c r="E34" s="155"/>
      <c r="F34" s="155"/>
      <c r="G34" s="155"/>
      <c r="H34" s="155"/>
      <c r="I34" s="155"/>
      <c r="J34" s="155"/>
    </row>
    <row r="35" spans="1:11" ht="236.25">
      <c r="A35" s="68">
        <v>9</v>
      </c>
      <c r="B35" s="68" t="s">
        <v>154</v>
      </c>
      <c r="C35" s="68" t="s">
        <v>210</v>
      </c>
      <c r="D35" s="68" t="s">
        <v>155</v>
      </c>
      <c r="E35" s="68" t="s">
        <v>156</v>
      </c>
      <c r="F35" s="102">
        <f t="shared" ref="F35" si="6">$J$3*G35</f>
        <v>13003707.8873</v>
      </c>
      <c r="G35" s="78">
        <v>3050437</v>
      </c>
      <c r="H35" s="68" t="s">
        <v>157</v>
      </c>
      <c r="I35" s="68" t="s">
        <v>136</v>
      </c>
      <c r="J35" s="89" t="s">
        <v>151</v>
      </c>
    </row>
    <row r="36" spans="1:11" ht="18.75">
      <c r="A36" s="150" t="s">
        <v>198</v>
      </c>
      <c r="B36" s="150"/>
      <c r="C36" s="150"/>
      <c r="D36" s="150"/>
      <c r="E36" s="150"/>
      <c r="F36" s="150"/>
      <c r="G36" s="150"/>
      <c r="H36" s="150"/>
      <c r="I36" s="150"/>
      <c r="J36" s="150"/>
    </row>
    <row r="37" spans="1:11" ht="18.75">
      <c r="A37" s="154" t="s">
        <v>104</v>
      </c>
      <c r="B37" s="154"/>
      <c r="C37" s="154"/>
      <c r="D37" s="154"/>
      <c r="E37" s="154"/>
      <c r="F37" s="154"/>
      <c r="G37" s="154"/>
      <c r="H37" s="154"/>
      <c r="I37" s="154"/>
      <c r="J37" s="154"/>
    </row>
    <row r="38" spans="1:11" ht="15.75" customHeight="1">
      <c r="A38" s="150" t="s">
        <v>197</v>
      </c>
      <c r="B38" s="150"/>
      <c r="C38" s="150"/>
      <c r="D38" s="150"/>
      <c r="E38" s="150"/>
      <c r="F38" s="150"/>
      <c r="G38" s="150"/>
      <c r="H38" s="150"/>
      <c r="I38" s="150"/>
      <c r="J38" s="150"/>
    </row>
    <row r="39" spans="1:11" ht="18.75">
      <c r="A39" s="150" t="s">
        <v>196</v>
      </c>
      <c r="B39" s="150"/>
      <c r="C39" s="150"/>
      <c r="D39" s="150"/>
      <c r="E39" s="150"/>
      <c r="F39" s="150"/>
      <c r="G39" s="150"/>
      <c r="H39" s="150"/>
      <c r="I39" s="150"/>
      <c r="J39" s="150"/>
    </row>
    <row r="40" spans="1:11" ht="18.75">
      <c r="A40" s="154" t="s">
        <v>100</v>
      </c>
      <c r="B40" s="154"/>
      <c r="C40" s="154"/>
      <c r="D40" s="154"/>
      <c r="E40" s="154"/>
      <c r="F40" s="154"/>
      <c r="G40" s="154"/>
      <c r="H40" s="154"/>
      <c r="I40" s="154"/>
      <c r="J40" s="154"/>
    </row>
    <row r="41" spans="1:11" ht="18.75">
      <c r="A41" s="150" t="s">
        <v>195</v>
      </c>
      <c r="B41" s="150"/>
      <c r="C41" s="150"/>
      <c r="D41" s="150"/>
      <c r="E41" s="150"/>
      <c r="F41" s="150"/>
      <c r="G41" s="150"/>
      <c r="H41" s="150"/>
      <c r="I41" s="150"/>
      <c r="J41" s="150"/>
    </row>
    <row r="42" spans="1:11" ht="18.75">
      <c r="A42" s="150" t="s">
        <v>193</v>
      </c>
      <c r="B42" s="150"/>
      <c r="C42" s="150"/>
      <c r="D42" s="150"/>
      <c r="E42" s="150"/>
      <c r="F42" s="150"/>
      <c r="G42" s="150"/>
      <c r="H42" s="150"/>
      <c r="I42" s="150"/>
      <c r="J42" s="150"/>
    </row>
    <row r="43" spans="1:11" ht="18.75">
      <c r="A43" s="150" t="s">
        <v>194</v>
      </c>
      <c r="B43" s="150"/>
      <c r="C43" s="150"/>
      <c r="D43" s="150"/>
      <c r="E43" s="150"/>
      <c r="F43" s="150"/>
      <c r="G43" s="150"/>
      <c r="H43" s="150"/>
      <c r="I43" s="150"/>
      <c r="J43" s="150"/>
    </row>
    <row r="44" spans="1:11" ht="18.75">
      <c r="A44" s="154" t="s">
        <v>105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spans="1:11" s="63" customFormat="1" ht="18.75">
      <c r="A45" s="150" t="s">
        <v>192</v>
      </c>
      <c r="B45" s="150"/>
      <c r="C45" s="150"/>
      <c r="D45" s="150"/>
      <c r="E45" s="150"/>
      <c r="F45" s="150"/>
      <c r="G45" s="150"/>
      <c r="H45" s="150"/>
      <c r="I45" s="150"/>
      <c r="J45" s="150"/>
      <c r="K45" s="52"/>
    </row>
    <row r="46" spans="1:11" s="63" customFormat="1" ht="18.75">
      <c r="A46" s="150" t="s">
        <v>191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53"/>
    </row>
    <row r="47" spans="1:11" ht="18.75">
      <c r="A47" s="154" t="s">
        <v>101</v>
      </c>
      <c r="B47" s="154"/>
      <c r="C47" s="154"/>
      <c r="D47" s="154"/>
      <c r="E47" s="154"/>
      <c r="F47" s="154"/>
      <c r="G47" s="154"/>
      <c r="H47" s="154"/>
      <c r="I47" s="154"/>
      <c r="J47" s="154"/>
    </row>
    <row r="48" spans="1:11" ht="18.75">
      <c r="A48" s="150" t="s">
        <v>91</v>
      </c>
      <c r="B48" s="150"/>
      <c r="C48" s="150"/>
      <c r="D48" s="150"/>
      <c r="E48" s="150"/>
      <c r="F48" s="150"/>
      <c r="G48" s="150"/>
      <c r="H48" s="150"/>
      <c r="I48" s="150"/>
      <c r="J48" s="150"/>
    </row>
    <row r="49" spans="1:10" ht="18.75">
      <c r="A49" s="150" t="s">
        <v>127</v>
      </c>
      <c r="B49" s="150"/>
      <c r="C49" s="150"/>
      <c r="D49" s="150"/>
      <c r="E49" s="150"/>
      <c r="F49" s="150"/>
      <c r="G49" s="150"/>
      <c r="H49" s="150"/>
      <c r="I49" s="150"/>
      <c r="J49" s="150"/>
    </row>
    <row r="50" spans="1:10" ht="18.75">
      <c r="A50" s="150" t="s">
        <v>131</v>
      </c>
      <c r="B50" s="150"/>
      <c r="C50" s="150"/>
      <c r="D50" s="150"/>
      <c r="E50" s="150"/>
      <c r="F50" s="150"/>
      <c r="G50" s="150"/>
      <c r="H50" s="150"/>
      <c r="I50" s="150"/>
      <c r="J50" s="150"/>
    </row>
    <row r="51" spans="1:10" ht="18.75">
      <c r="A51" s="150" t="s">
        <v>132</v>
      </c>
      <c r="B51" s="150"/>
      <c r="C51" s="150"/>
      <c r="D51" s="150"/>
      <c r="E51" s="150"/>
      <c r="F51" s="150"/>
      <c r="G51" s="150"/>
      <c r="H51" s="150"/>
      <c r="I51" s="150"/>
      <c r="J51" s="150"/>
    </row>
    <row r="52" spans="1:10" ht="18.75">
      <c r="A52" s="150" t="s">
        <v>128</v>
      </c>
      <c r="B52" s="150"/>
      <c r="C52" s="150"/>
      <c r="D52" s="150"/>
      <c r="E52" s="150"/>
      <c r="F52" s="150"/>
      <c r="G52" s="150"/>
      <c r="H52" s="150"/>
      <c r="I52" s="150"/>
      <c r="J52" s="150"/>
    </row>
    <row r="53" spans="1:10" ht="18.75">
      <c r="A53" s="150" t="s">
        <v>129</v>
      </c>
      <c r="B53" s="150"/>
      <c r="C53" s="150"/>
      <c r="D53" s="150"/>
      <c r="E53" s="150"/>
      <c r="F53" s="150"/>
      <c r="G53" s="150"/>
      <c r="H53" s="150"/>
      <c r="I53" s="150"/>
      <c r="J53" s="150"/>
    </row>
    <row r="54" spans="1:10" ht="18.75">
      <c r="A54" s="150" t="s">
        <v>116</v>
      </c>
      <c r="B54" s="150"/>
      <c r="C54" s="150"/>
      <c r="D54" s="150"/>
      <c r="E54" s="150"/>
      <c r="F54" s="150"/>
      <c r="G54" s="150"/>
      <c r="H54" s="150"/>
      <c r="I54" s="150"/>
      <c r="J54" s="150"/>
    </row>
    <row r="55" spans="1:10" s="91" customFormat="1" ht="135">
      <c r="A55" s="89">
        <v>10</v>
      </c>
      <c r="B55" s="89" t="s">
        <v>181</v>
      </c>
      <c r="C55" s="89" t="s">
        <v>182</v>
      </c>
      <c r="D55" s="97" t="s">
        <v>120</v>
      </c>
      <c r="E55" s="89" t="s">
        <v>121</v>
      </c>
      <c r="F55" s="102">
        <f t="shared" ref="F55:F56" si="7">$J$3*G55</f>
        <v>2918598.7479000003</v>
      </c>
      <c r="G55" s="94">
        <v>684651</v>
      </c>
      <c r="H55" s="89">
        <v>107</v>
      </c>
      <c r="I55" s="96" t="s">
        <v>122</v>
      </c>
      <c r="J55" s="89" t="s">
        <v>153</v>
      </c>
    </row>
    <row r="56" spans="1:10" s="91" customFormat="1" ht="139.5" customHeight="1">
      <c r="A56" s="89">
        <v>11</v>
      </c>
      <c r="B56" s="89" t="s">
        <v>181</v>
      </c>
      <c r="C56" s="89" t="s">
        <v>123</v>
      </c>
      <c r="D56" s="97" t="s">
        <v>120</v>
      </c>
      <c r="E56" s="89" t="s">
        <v>121</v>
      </c>
      <c r="F56" s="102">
        <f t="shared" si="7"/>
        <v>9441487.9715999998</v>
      </c>
      <c r="G56" s="94">
        <v>2214804</v>
      </c>
      <c r="H56" s="89">
        <v>107</v>
      </c>
      <c r="I56" s="96" t="s">
        <v>122</v>
      </c>
      <c r="J56" s="89" t="s">
        <v>152</v>
      </c>
    </row>
    <row r="57" spans="1:10" ht="21" customHeight="1">
      <c r="A57" s="154" t="s">
        <v>102</v>
      </c>
      <c r="B57" s="154"/>
      <c r="C57" s="154"/>
      <c r="D57" s="154"/>
      <c r="E57" s="154"/>
      <c r="F57" s="154"/>
      <c r="G57" s="154"/>
      <c r="H57" s="154"/>
      <c r="I57" s="154"/>
      <c r="J57" s="154"/>
    </row>
    <row r="58" spans="1:10" ht="18.75">
      <c r="A58" s="150" t="s">
        <v>92</v>
      </c>
      <c r="B58" s="150"/>
      <c r="C58" s="150"/>
      <c r="D58" s="150"/>
      <c r="E58" s="150"/>
      <c r="F58" s="150"/>
      <c r="G58" s="150"/>
      <c r="H58" s="150"/>
      <c r="I58" s="150"/>
      <c r="J58" s="150"/>
    </row>
    <row r="59" spans="1:10" s="91" customFormat="1" ht="162" customHeight="1">
      <c r="A59" s="90">
        <v>12</v>
      </c>
      <c r="B59" s="92" t="s">
        <v>158</v>
      </c>
      <c r="C59" s="89" t="s">
        <v>159</v>
      </c>
      <c r="D59" s="89" t="s">
        <v>160</v>
      </c>
      <c r="E59" s="93" t="s">
        <v>161</v>
      </c>
      <c r="F59" s="102">
        <f t="shared" ref="F59:F61" si="8">$J$3*G59</f>
        <v>17051600</v>
      </c>
      <c r="G59" s="94">
        <v>4000000</v>
      </c>
      <c r="H59" s="95">
        <v>109</v>
      </c>
      <c r="I59" s="96" t="s">
        <v>122</v>
      </c>
      <c r="J59" s="89" t="s">
        <v>162</v>
      </c>
    </row>
    <row r="60" spans="1:10" s="91" customFormat="1" ht="119.25" customHeight="1">
      <c r="A60" s="90">
        <v>13</v>
      </c>
      <c r="B60" s="92" t="s">
        <v>158</v>
      </c>
      <c r="C60" s="89" t="s">
        <v>163</v>
      </c>
      <c r="D60" s="89" t="s">
        <v>164</v>
      </c>
      <c r="E60" s="93" t="s">
        <v>165</v>
      </c>
      <c r="F60" s="102">
        <f t="shared" si="8"/>
        <v>21314500</v>
      </c>
      <c r="G60" s="94">
        <v>5000000</v>
      </c>
      <c r="H60" s="95">
        <v>109</v>
      </c>
      <c r="I60" s="96" t="s">
        <v>122</v>
      </c>
      <c r="J60" s="97" t="s">
        <v>162</v>
      </c>
    </row>
    <row r="61" spans="1:10" s="91" customFormat="1" ht="399" customHeight="1">
      <c r="A61" s="90">
        <v>14</v>
      </c>
      <c r="B61" s="92" t="s">
        <v>158</v>
      </c>
      <c r="C61" s="89" t="s">
        <v>166</v>
      </c>
      <c r="D61" s="89" t="s">
        <v>167</v>
      </c>
      <c r="E61" s="93" t="s">
        <v>168</v>
      </c>
      <c r="F61" s="102">
        <f t="shared" si="8"/>
        <v>51154800</v>
      </c>
      <c r="G61" s="94">
        <v>12000000</v>
      </c>
      <c r="H61" s="95">
        <v>109</v>
      </c>
      <c r="I61" s="117" t="s">
        <v>122</v>
      </c>
      <c r="J61" s="97" t="s">
        <v>162</v>
      </c>
    </row>
    <row r="62" spans="1:10" ht="21.75" customHeight="1">
      <c r="A62" s="151" t="s">
        <v>126</v>
      </c>
      <c r="B62" s="152"/>
      <c r="C62" s="152"/>
      <c r="D62" s="152"/>
      <c r="E62" s="152"/>
      <c r="F62" s="152"/>
      <c r="G62" s="152"/>
      <c r="H62" s="152"/>
      <c r="I62" s="152"/>
      <c r="J62" s="153"/>
    </row>
    <row r="63" spans="1:10" ht="20.25" customHeight="1">
      <c r="A63" s="151" t="s">
        <v>125</v>
      </c>
      <c r="B63" s="152"/>
      <c r="C63" s="152"/>
      <c r="D63" s="152"/>
      <c r="E63" s="152"/>
      <c r="F63" s="152"/>
      <c r="G63" s="152"/>
      <c r="H63" s="152"/>
      <c r="I63" s="152"/>
      <c r="J63" s="153"/>
    </row>
    <row r="64" spans="1:10" ht="18.75">
      <c r="A64" s="150" t="s">
        <v>124</v>
      </c>
      <c r="B64" s="150"/>
      <c r="C64" s="150"/>
      <c r="D64" s="150"/>
      <c r="E64" s="150"/>
      <c r="F64" s="150"/>
      <c r="G64" s="150"/>
      <c r="H64" s="150"/>
      <c r="I64" s="150"/>
      <c r="J64" s="150"/>
    </row>
    <row r="65" spans="1:10" ht="18.75">
      <c r="A65" s="154" t="s">
        <v>103</v>
      </c>
      <c r="B65" s="154"/>
      <c r="C65" s="154"/>
      <c r="D65" s="154"/>
      <c r="E65" s="154"/>
      <c r="F65" s="154"/>
      <c r="G65" s="154"/>
      <c r="H65" s="154"/>
      <c r="I65" s="154"/>
      <c r="J65" s="154"/>
    </row>
    <row r="66" spans="1:10" ht="18.75">
      <c r="A66" s="150" t="s">
        <v>130</v>
      </c>
      <c r="B66" s="150"/>
      <c r="C66" s="150"/>
      <c r="D66" s="150"/>
      <c r="E66" s="150"/>
      <c r="F66" s="150"/>
      <c r="G66" s="150"/>
      <c r="H66" s="150"/>
      <c r="I66" s="150"/>
      <c r="J66" s="150"/>
    </row>
    <row r="67" spans="1:10" ht="18.75">
      <c r="A67" s="150" t="s">
        <v>204</v>
      </c>
      <c r="B67" s="150"/>
      <c r="C67" s="150"/>
      <c r="D67" s="150"/>
      <c r="E67" s="150"/>
      <c r="F67" s="150"/>
      <c r="G67" s="150"/>
      <c r="H67" s="150"/>
      <c r="I67" s="150"/>
      <c r="J67" s="150"/>
    </row>
    <row r="68" spans="1:10" s="91" customFormat="1" ht="239.25" customHeight="1">
      <c r="A68" s="89">
        <v>15</v>
      </c>
      <c r="B68" s="106" t="s">
        <v>169</v>
      </c>
      <c r="C68" s="89" t="s">
        <v>170</v>
      </c>
      <c r="D68" s="107" t="s">
        <v>172</v>
      </c>
      <c r="E68" s="89" t="s">
        <v>171</v>
      </c>
      <c r="F68" s="102">
        <f t="shared" ref="F68" si="9">$J$3*G68</f>
        <v>4315725.8568000002</v>
      </c>
      <c r="G68" s="108">
        <v>1012392</v>
      </c>
      <c r="H68" s="95">
        <v>115</v>
      </c>
      <c r="I68" s="117" t="s">
        <v>228</v>
      </c>
      <c r="J68" s="104"/>
    </row>
    <row r="69" spans="1:10" ht="18.75">
      <c r="A69" s="150" t="s">
        <v>190</v>
      </c>
      <c r="B69" s="150"/>
      <c r="C69" s="150"/>
      <c r="D69" s="150"/>
      <c r="E69" s="150"/>
      <c r="F69" s="150"/>
      <c r="G69" s="150"/>
      <c r="H69" s="150"/>
      <c r="I69" s="150"/>
      <c r="J69" s="150"/>
    </row>
    <row r="70" spans="1:10" ht="21.75" customHeight="1">
      <c r="A70" s="151" t="s">
        <v>189</v>
      </c>
      <c r="B70" s="152"/>
      <c r="C70" s="152"/>
      <c r="D70" s="152"/>
      <c r="E70" s="152"/>
      <c r="F70" s="152"/>
      <c r="G70" s="152"/>
      <c r="H70" s="152"/>
      <c r="I70" s="152"/>
      <c r="J70" s="153"/>
    </row>
    <row r="71" spans="1:10">
      <c r="A71" s="161" t="s">
        <v>183</v>
      </c>
      <c r="B71" s="161"/>
      <c r="C71" s="161"/>
      <c r="D71" s="161"/>
      <c r="E71" s="161"/>
      <c r="F71" s="115">
        <f>SUM(F10:F68)+1</f>
        <v>328657791.29280001</v>
      </c>
      <c r="G71" s="101">
        <f>SUM(G72:G73)</f>
        <v>77097232</v>
      </c>
      <c r="H71" s="162"/>
      <c r="I71" s="162"/>
      <c r="J71" s="162"/>
    </row>
    <row r="72" spans="1:10">
      <c r="A72" s="161" t="s">
        <v>184</v>
      </c>
      <c r="B72" s="161"/>
      <c r="C72" s="161"/>
      <c r="D72" s="161"/>
      <c r="E72" s="161"/>
      <c r="F72" s="100">
        <f>SUM(F8:F46)</f>
        <v>222461077.71649998</v>
      </c>
      <c r="G72" s="101">
        <f>SUM(G8:G46)</f>
        <v>52185385</v>
      </c>
      <c r="H72" s="162"/>
      <c r="I72" s="162"/>
      <c r="J72" s="162"/>
    </row>
    <row r="73" spans="1:10">
      <c r="A73" s="161" t="s">
        <v>185</v>
      </c>
      <c r="B73" s="161"/>
      <c r="C73" s="161"/>
      <c r="D73" s="161"/>
      <c r="E73" s="161"/>
      <c r="F73" s="101">
        <f>SUM(F48:F70)</f>
        <v>106196712.57630001</v>
      </c>
      <c r="G73" s="101">
        <f>SUM(G48:G70)</f>
        <v>24911847</v>
      </c>
      <c r="H73" s="162"/>
      <c r="I73" s="162"/>
      <c r="J73" s="162"/>
    </row>
    <row r="74" spans="1:10" ht="27" customHeight="1">
      <c r="A74" s="114"/>
      <c r="B74" s="99"/>
      <c r="C74" s="99"/>
      <c r="D74" s="99"/>
      <c r="E74" s="99"/>
      <c r="F74" s="99"/>
      <c r="G74" s="99"/>
      <c r="H74" s="99"/>
      <c r="I74" s="99"/>
      <c r="J74" s="99"/>
    </row>
  </sheetData>
  <mergeCells count="56">
    <mergeCell ref="A71:E71"/>
    <mergeCell ref="H71:J73"/>
    <mergeCell ref="A72:E72"/>
    <mergeCell ref="A73:E73"/>
    <mergeCell ref="A2:J2"/>
    <mergeCell ref="A3:I3"/>
    <mergeCell ref="A8:J8"/>
    <mergeCell ref="A14:J14"/>
    <mergeCell ref="A31:J31"/>
    <mergeCell ref="A15:J15"/>
    <mergeCell ref="A18:J18"/>
    <mergeCell ref="A19:J19"/>
    <mergeCell ref="A21:J21"/>
    <mergeCell ref="A22:J22"/>
    <mergeCell ref="A24:J24"/>
    <mergeCell ref="A25:J25"/>
    <mergeCell ref="A1:J1"/>
    <mergeCell ref="A4:J4"/>
    <mergeCell ref="A9:J9"/>
    <mergeCell ref="A11:J11"/>
    <mergeCell ref="A12:J12"/>
    <mergeCell ref="A26:J26"/>
    <mergeCell ref="A28:J28"/>
    <mergeCell ref="A29:J29"/>
    <mergeCell ref="A30:J30"/>
    <mergeCell ref="A33:J33"/>
    <mergeCell ref="A34:J34"/>
    <mergeCell ref="A36:J36"/>
    <mergeCell ref="A37:J37"/>
    <mergeCell ref="A39:J39"/>
    <mergeCell ref="A38:J38"/>
    <mergeCell ref="A54:J54"/>
    <mergeCell ref="A57:J57"/>
    <mergeCell ref="A58:J58"/>
    <mergeCell ref="A62:J62"/>
    <mergeCell ref="A40:J40"/>
    <mergeCell ref="A41:J41"/>
    <mergeCell ref="A42:J42"/>
    <mergeCell ref="A43:J43"/>
    <mergeCell ref="A44:J44"/>
    <mergeCell ref="A69:J69"/>
    <mergeCell ref="A70:J70"/>
    <mergeCell ref="A67:J67"/>
    <mergeCell ref="A45:J45"/>
    <mergeCell ref="A46:J46"/>
    <mergeCell ref="A63:J63"/>
    <mergeCell ref="A64:J64"/>
    <mergeCell ref="A65:J65"/>
    <mergeCell ref="A47:J47"/>
    <mergeCell ref="A48:J48"/>
    <mergeCell ref="A49:J49"/>
    <mergeCell ref="A50:J50"/>
    <mergeCell ref="A51:J51"/>
    <mergeCell ref="A66:J66"/>
    <mergeCell ref="A52:J52"/>
    <mergeCell ref="A53:J53"/>
  </mergeCells>
  <hyperlinks>
    <hyperlink ref="I55" r:id="rId1"/>
    <hyperlink ref="I56" r:id="rId2"/>
    <hyperlink ref="I61" r:id="rId3"/>
    <hyperlink ref="I59" r:id="rId4"/>
    <hyperlink ref="I60" r:id="rId5"/>
  </hyperlinks>
  <pageMargins left="0.70866141732283472" right="0.70866141732283472" top="0.74803149606299213" bottom="0.74803149606299213" header="0.31496062992125984" footer="0.31496062992125984"/>
  <pageSetup paperSize="9" scale="33" fitToHeight="0" orientation="landscape" cellComments="asDisplayed" r:id="rId6"/>
  <rowBreaks count="3" manualBreakCount="3">
    <brk id="20" max="9" man="1"/>
    <brk id="35" max="9" man="1"/>
    <brk id="64" max="9" man="1"/>
  </rowBreak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1"/>
  <sheetViews>
    <sheetView workbookViewId="0">
      <selection activeCell="M31" sqref="M31"/>
    </sheetView>
  </sheetViews>
  <sheetFormatPr defaultRowHeight="14.25"/>
  <cols>
    <col min="13" max="13" width="21.125" customWidth="1"/>
  </cols>
  <sheetData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2020</vt:lpstr>
      <vt:lpstr>Arkusz1</vt:lpstr>
      <vt:lpstr>'2020'!Obszar_wydruku</vt:lpstr>
      <vt:lpstr>Arkusz2!Obszar_wydruku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2019-11-14T08:53:25Z</cp:lastPrinted>
  <dcterms:created xsi:type="dcterms:W3CDTF">2009-11-02T13:16:44Z</dcterms:created>
  <dcterms:modified xsi:type="dcterms:W3CDTF">2019-11-25T11:42:39Z</dcterms:modified>
</cp:coreProperties>
</file>