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A:\DPE\02 NOWA PERSPEKTYWA 2014 - 2020\Harmonogram naborów\2019 Harmonogram naborów\Aktualizacja harmonogramu 2019 - październik 2019\"/>
    </mc:Choice>
  </mc:AlternateContent>
  <bookViews>
    <workbookView xWindow="-120" yWindow="-120" windowWidth="29040" windowHeight="15840" firstSheet="2" activeTab="2"/>
  </bookViews>
  <sheets>
    <sheet name="Arkusz2" sheetId="1" state="hidden" r:id="rId1"/>
    <sheet name="turystyka" sheetId="2" state="hidden" r:id="rId2"/>
    <sheet name="2019" sheetId="6" r:id="rId3"/>
    <sheet name="Arkusz1" sheetId="8" r:id="rId4"/>
  </sheets>
  <definedNames>
    <definedName name="_xlnm.Print_Area" localSheetId="2">'2019'!$A$1:$J$102</definedName>
    <definedName name="_xlnm.Print_Area" localSheetId="0">Arkusz2!$A$1:$I$24</definedName>
    <definedName name="Z_62412EED_A786_43C6_8593_8426B4A9D420_.wvu.PrintArea" localSheetId="0" hidden="1">Arkusz2!$A$1:$I$24</definedName>
    <definedName name="Z_7488D3E0_45B0_4452_B431_9649518CCA98_.wvu.PrintArea" localSheetId="0" hidden="1">Arkusz2!$A$1:$I$24</definedName>
    <definedName name="Z_7FE34C6F_E5C5_4CFA_8AC5_65F19697820F_.wvu.PrintArea" localSheetId="0" hidden="1">Arkusz2!$A$1:$I$24</definedName>
    <definedName name="Z_AD82BCEB_C7F6_47A8_8BF1_CCA7CDDEA810_.wvu.PrintArea" localSheetId="0" hidden="1">Arkusz2!$A$1:$I$24</definedName>
    <definedName name="Z_B91D411A_F4F3_457B_A267_E1BABADA3EB6_.wvu.PrintArea" localSheetId="0" hidden="1">Arkusz2!$A$1:$I$24</definedName>
    <definedName name="Z_DD4474E5_D5C4_4547_AA7D_7B42369A270E_.wvu.PrintArea" localSheetId="0" hidden="1">Arkusz2!$A$1:$I$24</definedName>
    <definedName name="Z_E45D2A30_37A3_41E8_841B_035952EA1EE5_.wvu.PrintArea" localSheetId="0" hidden="1">Arkusz2!$A$1:$I$24</definedName>
  </definedNames>
  <calcPr calcId="152511"/>
  <customWorkbookViews>
    <customWorkbookView name="Agata Kopeć - Widok osobisty" guid="{B91D411A-F4F3-457B-A267-E1BABADA3EB6}" mergeInterval="0" personalView="1" maximized="1" windowWidth="1916" windowHeight="855" activeSheetId="4"/>
    <customWorkbookView name="Aleksandra Kondracka - Widok osobisty" guid="{7488D3E0-45B0-4452-B431-9649518CCA98}" mergeInterval="0" personalView="1" maximized="1" xWindow="-9" yWindow="-9" windowWidth="1698" windowHeight="1020" activeSheetId="5"/>
    <customWorkbookView name="jkowalczyk - Widok osobisty" guid="{AD82BCEB-C7F6-47A8-8BF1-CCA7CDDEA810}" mergeInterval="0" personalView="1" maximized="1" xWindow="1" yWindow="1" windowWidth="1276" windowHeight="795" activeSheetId="5"/>
    <customWorkbookView name="Marta Meyer - Widok osobisty" guid="{62412EED-A786-43C6-8593-8426B4A9D420}" mergeInterval="0" personalView="1" maximized="1" windowWidth="1916" windowHeight="855" activeSheetId="5"/>
    <customWorkbookView name="Agata Gęsiak-Kaniuka - Widok osobisty" guid="{7FE34C6F-E5C5-4CFA-8AC5-65F19697820F}" mergeInterval="0" personalView="1" maximized="1" windowWidth="1885" windowHeight="887" activeSheetId="4"/>
    <customWorkbookView name="Filip  Baranowski - Widok osobisty" guid="{E45D2A30-37A3-41E8-841B-035952EA1EE5}" mergeInterval="0" personalView="1" maximized="1" windowWidth="1916" windowHeight="851" activeSheetId="5"/>
    <customWorkbookView name="ksiodmiak - Widok osobisty" guid="{DD4474E5-D5C4-4547-AA7D-7B42369A270E}" mergeInterval="0" personalView="1" maximized="1" xWindow="1" yWindow="1" windowWidth="1276" windowHeight="795" activeSheetId="4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94" i="6" l="1"/>
  <c r="G93" i="6"/>
  <c r="F91" i="6"/>
  <c r="F58" i="6" l="1"/>
  <c r="F28" i="6" l="1"/>
  <c r="F82" i="6" l="1"/>
  <c r="F55" i="6" l="1"/>
  <c r="F56" i="6"/>
  <c r="G92" i="6" l="1"/>
  <c r="F92" i="6" s="1"/>
  <c r="F16" i="6" l="1"/>
  <c r="F44" i="6" l="1"/>
  <c r="F45" i="6"/>
  <c r="F38" i="6" l="1"/>
  <c r="F37" i="6" l="1"/>
  <c r="F41" i="6" l="1"/>
  <c r="F39" i="6" l="1"/>
  <c r="F18" i="6"/>
  <c r="F12" i="6" l="1"/>
  <c r="F76" i="6" l="1"/>
  <c r="F66" i="6" l="1"/>
  <c r="F90" i="6" l="1"/>
  <c r="F89" i="6"/>
  <c r="F88" i="6"/>
  <c r="F87" i="6"/>
  <c r="F31" i="6" l="1"/>
  <c r="F21" i="6" l="1"/>
  <c r="F20" i="6"/>
  <c r="F29" i="6" l="1"/>
  <c r="F78" i="6" l="1"/>
  <c r="F74" i="6"/>
  <c r="F72" i="6"/>
  <c r="F71" i="6"/>
  <c r="F64" i="6"/>
  <c r="F94" i="6" l="1"/>
  <c r="F83" i="6"/>
  <c r="F81" i="6"/>
  <c r="F35" i="6" l="1"/>
  <c r="F15" i="6"/>
  <c r="F13" i="6"/>
  <c r="F11" i="6"/>
  <c r="F93" i="6" l="1"/>
  <c r="E3" i="2"/>
  <c r="F3" i="2" s="1"/>
  <c r="E4" i="2"/>
  <c r="F4" i="2" s="1"/>
  <c r="E7" i="2"/>
  <c r="F7" i="2" s="1"/>
  <c r="E8" i="2"/>
  <c r="F8" i="2" s="1"/>
  <c r="F5" i="2" l="1"/>
  <c r="F9" i="2"/>
  <c r="F11" i="2" l="1"/>
</calcChain>
</file>

<file path=xl/comments1.xml><?xml version="1.0" encoding="utf-8"?>
<comments xmlns="http://schemas.openxmlformats.org/spreadsheetml/2006/main">
  <authors>
    <author>wsobolewska</author>
  </authors>
  <commentList>
    <comment ref="E7" authorId="0" shapeId="0">
      <text>
        <r>
          <rPr>
            <b/>
            <sz val="8"/>
            <color indexed="81"/>
            <rFont val="Tahoma"/>
            <family val="2"/>
            <charset val="238"/>
          </rPr>
          <t>wsobolewska:</t>
        </r>
        <r>
          <rPr>
            <sz val="8"/>
            <color indexed="81"/>
            <rFont val="Tahoma"/>
            <family val="2"/>
            <charset val="238"/>
          </rPr>
          <t xml:space="preserve">
76 mln świdnica przeliczone na kurs 39743-październikowy i zaokraglone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  <charset val="238"/>
          </rPr>
          <t>wsobolewska:</t>
        </r>
        <r>
          <rPr>
            <sz val="8"/>
            <color indexed="81"/>
            <rFont val="Tahoma"/>
            <family val="2"/>
            <charset val="238"/>
          </rPr>
          <t xml:space="preserve">
 68 mln lotnisko przeliczone na kurs 3,9743 i zaokraglone kurs październik</t>
        </r>
      </text>
    </comment>
  </commentList>
</comments>
</file>

<file path=xl/sharedStrings.xml><?xml version="1.0" encoding="utf-8"?>
<sst xmlns="http://schemas.openxmlformats.org/spreadsheetml/2006/main" count="400" uniqueCount="303">
  <si>
    <t>Numer i nazwa Działania</t>
  </si>
  <si>
    <t>Rozpoczęcie naboru
(kwartał, rok)*</t>
  </si>
  <si>
    <t>Wnioskodawcy
(ogólnie)</t>
  </si>
  <si>
    <t>Rodzaje projektów</t>
  </si>
  <si>
    <t>Szacunkowe kwoty EFRR przewidziane na rodzaj projektu (EUR)**</t>
  </si>
  <si>
    <t>kategoria interwencji</t>
  </si>
  <si>
    <t>Planowany maksymalny poziom dofinansowania***</t>
  </si>
  <si>
    <t>Tryb wyboru projektów</t>
  </si>
  <si>
    <t>Najpóźniejszy termin złożenia ostatniego wniosku o płatność
(kwartał, rok)</t>
  </si>
  <si>
    <t>Przedsiębiorstwa</t>
  </si>
  <si>
    <t>konkursowy</t>
  </si>
  <si>
    <t>IV-2013</t>
  </si>
  <si>
    <t>Działanie 1.2 Doradztwo dla firm oraz wsparcie dla Instytucji Otoczenia Biznesu</t>
  </si>
  <si>
    <t>I-2011</t>
  </si>
  <si>
    <t>MŚP/IOB</t>
  </si>
  <si>
    <t>Dotacje w zakresie nawiązywanie kontaktów gospodarczych (targi, misje)</t>
  </si>
  <si>
    <t>II-2011</t>
  </si>
  <si>
    <t>Dotacje na doradztwo w zakresie B+R+I</t>
  </si>
  <si>
    <t>III-2011</t>
  </si>
  <si>
    <t xml:space="preserve">MŚP </t>
  </si>
  <si>
    <t>Dotacje na doradztwo dla MŚP</t>
  </si>
  <si>
    <t>II-2014</t>
  </si>
  <si>
    <t>4.3 Poprawa jakości powietrza</t>
  </si>
  <si>
    <t>Wszyscy Wnioskodawcy działania 4.3 zgodnie z URPO</t>
  </si>
  <si>
    <t xml:space="preserve">Projekty dotyczące:
- nabycia urządzeń, sprzętu itp.,
- modernizacji źródeł ciepła,
- wymiany źródeł ciepła 
służących obniżeniu emisji zanieczyszczeń z obiektów użyteczności publicznej, m.in. kotłów c.o., systemów oczyszczania gazów odlotowych itp.
</t>
  </si>
  <si>
    <t>4.6 Wsparcie instytucji zajmujących się zabezpieczeniem środowiska naturalnego</t>
  </si>
  <si>
    <t>Wszyscy Wnioskodawcy działania 4.6 zgodnie z URPO</t>
  </si>
  <si>
    <t>Wszystkie rodzaje projektów działania 4.6 zgodnie z URPO (oprócz projektów dot. wymiany doświadczeń międzynarodowych i międzyregionalnych)</t>
  </si>
  <si>
    <t>50, 53, 54</t>
  </si>
  <si>
    <t>4.7 Ochrona bioróżnorodności i edukacja ekologiczna</t>
  </si>
  <si>
    <t>Wszyscy Wnioskodawcy działania 4.7 zgodnie z URPO</t>
  </si>
  <si>
    <t>Wszystkie rodzaje projektów działania 4.7zgodnie z URPO (oprócz projektów dot. budowy, modernizacji i doposażenia infrastruktury
służącej szeroko pojętej edukacji ekologicznej oraz przedsięwzięć z zakresu współpracy międzynarodowej i międzyregionalnej)</t>
  </si>
  <si>
    <t>5.1 Odnawialne źródła energii</t>
  </si>
  <si>
    <t>wszyscy wnioskodawcy działania 5.1 zgodnie z URPO</t>
  </si>
  <si>
    <t>– budowa, modernizacja jednostek wytwarzania energii ze źródeł odnawialnych opartych o energię wodną (w tym geotermalną)</t>
  </si>
  <si>
    <t>– budowa, modernizacja jednostek wytwarzania energii ze źródeł odnawialnych opartych o biomasę</t>
  </si>
  <si>
    <t>5.3 Ciepłownictwo i kogeneracja</t>
  </si>
  <si>
    <t>wszyscy wnioskodawcy działania 5.3  zgodnie z URPO</t>
  </si>
  <si>
    <t>wszystkie rodzaje projektów działania 5.3 wymienione w URPO z wyjątkiem przedsięwzięć z zakresu wpółpracy międzynarodowej i międzyregionalnej</t>
  </si>
  <si>
    <t>* Termin rozpoczęcia naboru może być przesunięty ze wzgledu na brak wymaganych rozporządzeń dotyczących stosowania pomocy publicznej lub innych regulacji.</t>
  </si>
  <si>
    <t>** Podana kwota ma charakter orientacyjny i może ulec zmianie ze względu na różnice kursowe oraz dostępność środków w działaniu.</t>
  </si>
  <si>
    <t>*** Poziom może ulec zmianie zgodnie z zasadami pomocy publicznej lub innymi wytycznymi.</t>
  </si>
  <si>
    <t>RAMOWY PLAN REALIZACJI RPO NA LATA 2011-2012</t>
  </si>
  <si>
    <t>14/K/6.4/2009 - "Turystyka kulturowa -- informatyzacja instytucji kultury"</t>
  </si>
  <si>
    <t>15/K/6.4/2009 - "Turystyka kulturowa -- bazy danych"</t>
  </si>
  <si>
    <t>19/K/6.5/2009 - "Działania wspierające infrastrukturę turystyczną i kulturową -- e-usługi"</t>
  </si>
  <si>
    <t>22/K/6.5/2009 " Bezpieczeństwo turystów - systemy elektroniczne "</t>
  </si>
  <si>
    <t>alokacja na nabór (EUR)</t>
  </si>
  <si>
    <t>wybrane (PLN)</t>
  </si>
  <si>
    <t>wybrane (EUR) wg 
kursu 4,08</t>
  </si>
  <si>
    <t>alokacja na powtórzony nabór EUR</t>
  </si>
  <si>
    <t>kategoria 
interwencji</t>
  </si>
  <si>
    <t>działanie 6.4</t>
  </si>
  <si>
    <t>działanie 6.5</t>
  </si>
  <si>
    <t>propozycja przeniesienia z instytucji na bazy danych z KI 11 na 13</t>
  </si>
  <si>
    <t>propozycja przeniesienia z systemów na e-usługi z KI 11 na 13</t>
  </si>
  <si>
    <t xml:space="preserve">6.4 turystyka kulturowa </t>
  </si>
  <si>
    <t xml:space="preserve">6.5 Działania wspierające infrastrukturę turystyczną i kulturową </t>
  </si>
  <si>
    <t>total</t>
  </si>
  <si>
    <t>alokacja pomniejszona o kwotę zabezpieczoną na odwołania (EUR)</t>
  </si>
  <si>
    <t>wszyscy wnioskodawcy działania 6.5 zgodnie z URPO</t>
  </si>
  <si>
    <t>Projekty dotyczące e-usług w dziedzinie turystyki i kultury</t>
  </si>
  <si>
    <t>wszyscy wnioskodawcy działania 6.4 zgodnie z URPO</t>
  </si>
  <si>
    <t xml:space="preserve">Projekty z zakresu upowszechniania informacji o dziedzictwie przeszłości oraz o przedsięwzięciach jednostek kultury:  tworzenie i upowszechnianie baz danych dotyczących twórców, wybitnych dzieł kultury, wydarzeń kulturalnych (zgodnie z URPO pkt. a) </t>
  </si>
  <si>
    <t>DIP</t>
  </si>
  <si>
    <t>IZ RPO</t>
  </si>
  <si>
    <t>Informacje dodatkowe:</t>
  </si>
  <si>
    <t>kwota faktycznie dostępna w działaniu po odjęciu projektu indywidualnego przeliczonego wg kursu 4,08 oraz 10000000 dotychczas ogłoszonych konkursów (obecna suma konkursów to 4786083)</t>
  </si>
  <si>
    <t>kwota, która jest faktycznie dostępna w działaniu po odjęciu projektu indywidualnego przeliczonego wg kursu 4,08 oraz odjęciu 33000 eur na współpracę
Propozycja powrotu - tzn przeniesienia naboru na 2011</t>
  </si>
  <si>
    <t>Projekty dotyczące doposażenia w sprzęt informatyczny, niezbędny do prawidłowego funkcjonowania instytucji kultury, w tym także oprogramowania komputerowego  ułatwiającego ich wewnętrzne zarządzanie.</t>
  </si>
  <si>
    <t>I-2013</t>
  </si>
  <si>
    <t>W działaniach 1.2, 1.4, 2.1, 2.2, 3.3, 4.1, 4.5, 4.6, 4.7, 5.1, 5.3, 6.1, 6.2 i 6.4 w I kwartale 2012 r. przewidywane są nabory dotyczące przedsięwzięć z zakresu współpracy międzynarodowej i międzyregionalnej (m.in. seminaria, konferencje) w celu zapewnienia wymiany dobrych praktyk oraz doświadczeń. Ze względu na proces oceny, wyboru oraz podpisywania umów w innych naborach w tych działaniach oraz ze względu na towarzyszące tym procesom różnice kursu EUR/PLN kwoty przewidziane na te nabory oraz ich ogólny harmonogram zostanie określony terminie późniejszym.</t>
  </si>
  <si>
    <t>Projekty dotyczące elektronicznych systemów służących bezpieczeństwu turystów</t>
  </si>
  <si>
    <t>II-2013</t>
  </si>
  <si>
    <t>85% i/lub zgodnie z odpowiednim programem pomocowym</t>
  </si>
  <si>
    <t>IV-2011</t>
  </si>
  <si>
    <t>systemowy</t>
  </si>
  <si>
    <t>instytucje kultury: samorządowe, państwowe oraz współprowadzone z Ministrem właściwym ds. kultury i dziedzictwa narodowego</t>
  </si>
  <si>
    <t>Działanie 3.2
Transport i infrastruktura kolejowa</t>
  </si>
  <si>
    <t>Działanie 3.3
Transport i miejski i podmiejski</t>
  </si>
  <si>
    <t>Jednostki samorządu terytorialnego, ich związki i stowarzyszenia;</t>
  </si>
  <si>
    <t>Projekty dotyczące likwidacji ograniczeń wynikających z braku lub złego stanu sieci kolejowej (wyłącznie projekty o dużym znaczeniu dla regionu z wyłączeniem linii kolejowych o znaczeniu państwowym).</t>
  </si>
  <si>
    <t>Projekty dotyczące zakupu urządzeń oraz budowy i modernizacji infrastruktury kolejowej niezbędnej do uruchomienia nowych linii (z wyłączeniem linii kolejowych o znaczeniu państwowym).</t>
  </si>
  <si>
    <t>19 200 000****</t>
  </si>
  <si>
    <t>17 200 000****</t>
  </si>
  <si>
    <t>**** Środki finansowe na udzielenie dofinansowania w ramach tego naboru będą pochodzić z oszczędności powstałych w Priorytecie lub z ewentualnych dodatkowych środków pochodzących z Krajowej Rezerwy Wykonania.</t>
  </si>
  <si>
    <t>Numer i nazwa Działania/Poddziałania</t>
  </si>
  <si>
    <t>Typ projektów mogących uzyskać dofinansowanie</t>
  </si>
  <si>
    <t>IZ RPO WD</t>
  </si>
  <si>
    <t>jw.</t>
  </si>
  <si>
    <t>Działanie 4.2 Gospodarka wodno-ściekowa</t>
  </si>
  <si>
    <t>Działanie 4.5 Bezpieczeństwo</t>
  </si>
  <si>
    <t>Działanie 7.1 Inwestycje w edukację przedszkolną, podstawową i gimnazjalną</t>
  </si>
  <si>
    <t>Działanie 3.3 Efektywność energetyczna w budynkach użyteczności publicznej i sektorze mieszkaniowym</t>
  </si>
  <si>
    <t>Działanie 3.4 Wdrażanie strategii niskoemisyjnych</t>
  </si>
  <si>
    <t>Dodatkowe informacje
(kwoty w euro)</t>
  </si>
  <si>
    <t>Lp.</t>
  </si>
  <si>
    <t>IZ RPO WD
ZIT AJ</t>
  </si>
  <si>
    <t>DWUP</t>
  </si>
  <si>
    <t>Działanie 8.4 Godzenie życia zawodowego i prywatnego</t>
  </si>
  <si>
    <t>Działanie 8.1 Projekty powiatowych urzędów pracy - projekty wybierane w trybie pozakonkursowym</t>
  </si>
  <si>
    <t xml:space="preserve">Działanie 9.1 Aktywna integracja  </t>
  </si>
  <si>
    <t>ZIT AW</t>
  </si>
  <si>
    <t>Działanie 10.1 Zapewnienie równego dostępu do wysokiej jakości edukacji przedszkolnej</t>
  </si>
  <si>
    <t>EFRR</t>
  </si>
  <si>
    <t>EFS</t>
  </si>
  <si>
    <t>ogółem</t>
  </si>
  <si>
    <t>Orientacyjna kwota przeznaczona na dofinansowanie projektów w ramach konkursów 
EFRR/EFS 
w euro</t>
  </si>
  <si>
    <t>ZIT AJ</t>
  </si>
  <si>
    <t xml:space="preserve">IZ RPO WD                                       </t>
  </si>
  <si>
    <t xml:space="preserve">DIP                                     </t>
  </si>
  <si>
    <t xml:space="preserve">DWUP                                </t>
  </si>
  <si>
    <t xml:space="preserve">ZIT WROF                            </t>
  </si>
  <si>
    <t>Wnioskodawcy</t>
  </si>
  <si>
    <t xml:space="preserve">9.1.A (pierwszy typ operacji):  
kompleksowe projekty Ośrodków Pomocy Społecznej oraz Powiatowych Centrów Pomocy Rodzinie z wykorzystaniem usług aktywnej integracji </t>
  </si>
  <si>
    <t>Instytucja ogłaszająca konkurs
(wraz z hiperłączem do strony
instytucji)</t>
  </si>
  <si>
    <t>OŚ PRIORYTETOWA 1 PRZEDSIĘBIORSTWA I INNOWACJE</t>
  </si>
  <si>
    <t>Działanie 1.2 Innowacyjne przedsiębiorstwa</t>
  </si>
  <si>
    <t>OŚ PRIORYTETOWA 2 TECHNOLOGIE INFORMACYJNO-KOMUNIKACYJNE</t>
  </si>
  <si>
    <t>OŚ PRIORYTETOWA 3 GOSPODARKA NISKOEMISYJNA</t>
  </si>
  <si>
    <t>OŚ PRIORYTETOWA 4 ŚRODOWISKO I ZASOBY</t>
  </si>
  <si>
    <t>OŚ PRIORYTETOWA 6 INFRASTRUKTURA SPÓJNOŚCI SPOŁECZNEJ</t>
  </si>
  <si>
    <t>OŚ PRIORYTETOWA 8 RYNEK PRACY</t>
  </si>
  <si>
    <t>OŚ PRIORYTETOWA 9 WŁĄCZENIE SPOŁECZNE</t>
  </si>
  <si>
    <t>OŚ PRORYTETOWA 10 EDUKACJA</t>
  </si>
  <si>
    <t>Działanie 4.1. Gospodarka odpadami</t>
  </si>
  <si>
    <t>OŚ PRIORYTETOWA 5 TRANSPORT</t>
  </si>
  <si>
    <t>Działanie 1.3. Rozwój przedsiębiorczości</t>
  </si>
  <si>
    <t>10.1.A Uruchamianie nowych miejsc w ośrodkach edukacji przedszkolnej 
10.1.B Rozszerzenie oferty ośrodka wychowania przedszkolnego o dodatkowe zajęcia  wyrównujące stwierdzone deficyty oraz zwiększające szanse edukacyjne  
10.1.C Doskonalenie umiejętności i kompetencji zawodowych nauczycieli ośrodków wychowania przedszkolnego</t>
  </si>
  <si>
    <t>IZ RPO WD
ZIT WrOF</t>
  </si>
  <si>
    <t>OŚ PRIORYTETOWA 7 INFRASTRUKTURA EDUKACYJNA</t>
  </si>
  <si>
    <t>Hiperełącza do stron IOK</t>
  </si>
  <si>
    <r>
      <rPr>
        <sz val="11"/>
        <rFont val="Czcionka tekstu podstawowego"/>
        <family val="2"/>
        <charset val="238"/>
      </rPr>
      <t xml:space="preserve">Planowany termin naboru </t>
    </r>
  </si>
  <si>
    <r>
      <t xml:space="preserve">Orientacyjna kwota przeznaczona na dofinansowanie projektów w ramach konkursów 
EFRR/EFS
</t>
    </r>
    <r>
      <rPr>
        <i/>
        <sz val="12"/>
        <rFont val="Czcionka tekstu podstawowego"/>
        <family val="2"/>
        <charset val="238"/>
      </rPr>
      <t>w</t>
    </r>
    <r>
      <rPr>
        <sz val="12"/>
        <rFont val="Czcionka tekstu podstawowego"/>
        <family val="2"/>
        <charset val="238"/>
      </rPr>
      <t xml:space="preserve"> zł</t>
    </r>
  </si>
  <si>
    <t>HARMONOGRAM NABORÓW WNIOSKÓW O DOFINANSOWANIE W TRYBIE KONKURSOWYM 
DLA REGIONALNEGO PROGRAMU OPERACYJNEGO WOJEWÓDZTWA DOLNOŚLĄSKIEGO 2014-2020  
NA ROK 2019</t>
  </si>
  <si>
    <t>1.2.Ca Usługi dla przedsiębiorstw - profesjonalne usługi proinnowacyjne świadczone przez instytucje otoczenia biznesu</t>
  </si>
  <si>
    <t>Działanie 2.1 E-usługi publiczne - nie przewiduje się naboru w 2019 r.</t>
  </si>
  <si>
    <t>Działanie 3.1 Produkcja i dystrybucja energii ze źródeł odnawialnych - nie przewiduje się naboru w 2019 r.</t>
  </si>
  <si>
    <t>Działanie 3.2 Efektywność energetyczna w MŚP - nie przewiduje się naboru w 2019 r.</t>
  </si>
  <si>
    <t>Działanie 3.5. Wysokosprawna kogeneracja  - nie przewiduje się naboru w 2019 r.</t>
  </si>
  <si>
    <t>Działanie 4.4. Ochrona i udostępnianie zasobów przyrodniczych - nie przewiduje się naboru w 2019 r.</t>
  </si>
  <si>
    <t xml:space="preserve">4.5.C Projekty dotyczące zabezpieczenia obszarów miejskich do 100 tys. mieszkańców przed niekorzystnymi zjawiskami pogodowymi i ich następstwami (przede wszystkim w zakresie zagospodarowania wód opadowych, w tym:
• systemy zbierania i retencjonowania wody opadowej, budowa/ modernizacja sieci kanalizacji deszczowej wraz z infrastrukturą towarzyszącą.
</t>
  </si>
  <si>
    <t>4.5.C Projekty dotyczące zabezpieczenia obszarów miejskich do 100 tys. mieszkańców przed niekorzystnymi zjawiskami pogodowymi i ich następstwami (przede wszystkim w zakresie zagospodarowania wód opadowych, w tym:
• systemy zbierania i retencjonowania wody opadowej, budowa/ modernizacja sieci kanalizacji deszczowej wraz z infrastrukturą towarzyszącą.</t>
  </si>
  <si>
    <t>Działanie 5.1 Drogowa dostępność transportowa - nie przewiduje się naboru w 2019 r.</t>
  </si>
  <si>
    <t>Działanie 5.2 System transportu kolejowego - nie przewiduje się naboru w 2019 r.</t>
  </si>
  <si>
    <t>Działanie 6.1 Inwestycje w infrastrukturę społeczną - nie przewiduje się naboru w 2019 r.</t>
  </si>
  <si>
    <t>Działanie 6.2 Inwestycje w infrastrukturę zdrowotną  - nie przewiduje się naboru w 2019 r.</t>
  </si>
  <si>
    <t>Działanie 6.3 Rewitalizacja zdegradowanych obszarów   - nie przewiduje się naboru w 2019 r.</t>
  </si>
  <si>
    <t>Edukacja przedszkolna mająca na celu tworzenie nowych miejsc przedszkolnych 
7.1.A  Przedsięwzięcia z zakresu tworzenia nowych miejsc dla dzieci w wieku przedszkolnym i wypełniania luki w dostępie do tego typu usług realizowane poprzez przebudowę, rozbudowę, adaptację, budowę (w tym także zakupu wyposażenia) budynków przedszkolnych oraz innych form wychowania przedszkolnego.
7.1.B Przedsięwzięcia z zakresu tworzenia nowych miejsc dla dzieci w wieku przedszkolnym i wypełniania luki w dostępie do tego typu usług realizowane poprzez zakup wyposażenia do budynków przedszkolnych oraz innych form wychowania przedszkolnego.</t>
  </si>
  <si>
    <t>Działanie 8.7 Aktywne i zdrowe starzenie się- nie przewiduje się naboru w 2019 r.</t>
  </si>
  <si>
    <t>Działanie 8.6 Zwiększenie konkurencyjności przedsiębiorstw i przedsiębiorców z sektora MMŚP - nie przewiduje się naboru w 2019 r.</t>
  </si>
  <si>
    <t xml:space="preserve">9.1.A (drugi typ operacji): 
Projekty na rzecz integracji społeczno-zawodowej osób zagrożonych ubóstwem lub wykluczeniem społecznym
9.1.C Wsparcie dla tworzenia i/lub działalności podmiotów integracji społecznej tj. CIS, KIS, ZAZ, WTZ </t>
  </si>
  <si>
    <t>Działanie 10.2 Zapewnienie równego dostępu do wysokiej jakości edukacji podstawowej, gimnazjalnej i ponadgimnazjalnej - nie przewiduje się naboru w 2019 r.</t>
  </si>
  <si>
    <t>Działanie 1.1 Wzmacnianie potencjału B+R i wdrożeniowego uczelni i jednostek naukowych - nie przewiduje się naboru w 2019 r.</t>
  </si>
  <si>
    <t>Działanie 8.3 Samozatrudnienie, przedsiębiorczość oraz tworzenie nowych miejsc pracy - nie przewiduje się naboru w 2019 r.</t>
  </si>
  <si>
    <t xml:space="preserve">8.4 A Aktywizacja zawodowa osób opiekujących się dziećmi w wieku do lat 3 poprzez tworzenie i rozwijanie miejsc opieki nad dziećmi do lat 3 zgodnie z ustawą o opiece nad dziećmi w wieku do lat 3 oraz pokrywanie kosztów opieki </t>
  </si>
  <si>
    <t>• osoby prowadzące działalność gospodarczą, 
• przedsiębiorcy,
• organizacje pracodawców, 
• związki zawodowe, 
• jednostki samorządu terytorialnego, w tym samorządowe jednostki organizacyjne, 
• spółdzielnie, 
• samodzielne publiczne zakłady opieki zdrowotnej, 
• organizacje pozarządowe, wspólnoty mieszkaniowe, 
• placówki systemu oświaty, 
• inne jednostki organizacyjne systemu oświaty niepubliczne.</t>
  </si>
  <si>
    <t>• MŚP
• konsorcja przedsiębiorstw z jednostkami naukowymi, uczelniami/ szkołami wyższymi lub podmiotami leczniczymi, bądź ze spółkami celowymi tworzonymi przez te podmioty</t>
  </si>
  <si>
    <t>017
018
101</t>
  </si>
  <si>
    <t>020
021
022</t>
  </si>
  <si>
    <t>013</t>
  </si>
  <si>
    <t xml:space="preserve">087
</t>
  </si>
  <si>
    <t xml:space="preserve">opublikowanie ogłoszenia o konkursie:                                            18 luty 2019 r.                 
planowany termin rozpoczęcia składania wniosków:  
18 marca 2019 r.   </t>
  </si>
  <si>
    <t>4.2.A Projekty dotyczące budowy, rozbudowy, przebudowy i/lub modernizacji zbiorczych systemów odprowadzania i oczyszczania ścieków komunalnych w aglomeracjach od 2 do 10 tys. RLM (wielkość aglomeracji weryfikowana w oparciu o rozporządzenie wojewody lub uchwałę sejmiku województwa w sprawie wyznaczenia obszaru i granic aglomeracji, obowiązujące w momencie złożenia wniosku o dofinansowanie), w tym:
• sieci kanalizacji sanitarnej,
• oczyszczalnie ścieków, 
• inwestycje w zakresie instalacji służących do zagospodarowania komunalnych osadów ściekowych (innego niż składowanie) – jako element projektu,
• inne urządzenia do oczyszczania, gromadzenia, odprowadzania i oczyszczania ścieków – jako element projektu.</t>
  </si>
  <si>
    <t>Działanie 9.4 Wspieranie gospodarki społecznej</t>
  </si>
  <si>
    <t>• Akredytowane Ośrodki Wsparcia Ekonomii Społecznej</t>
  </si>
  <si>
    <t xml:space="preserve">9.4.A. Usługi wsparcia ekonomii społecznej i przedsiębiorstw społecznych realizowane w sposób komplementarny w ramach trzech modułów: 1) Usług animacji, 2) Usług rozwoju ekonomii społecznej, 3) Usług wsparcia istniejących przedsiębiorstw społecznych. </t>
  </si>
  <si>
    <t>052</t>
  </si>
  <si>
    <t>02
62
64
69
101</t>
  </si>
  <si>
    <t>1.3.B Wsparcie infrastruktury przeznaczonej dla przedsiębiorstw</t>
  </si>
  <si>
    <t xml:space="preserve">opublikowanie ogłoszenia o konkursie:                                            16 września  2019 r.                 
planowany termin rozpoczęcia składania wniosków:  
28 października 2019 r.   </t>
  </si>
  <si>
    <t xml:space="preserve">opublikowanie ogłoszenia o konkursie:                                             27 maja 2019 r.                 
planowany termin rozpoczęcia składania wniosków:  
2 lipca 2019 r.   </t>
  </si>
  <si>
    <t xml:space="preserve">opublikowanie ogłoszenia o konkursie:                                             29 stycznia 2019 r.                 
planowany termin rozpoczęcia składania wniosków:  
4 marca  2019 r.   </t>
  </si>
  <si>
    <t xml:space="preserve">9.2.A  Usługi asystenckie i opiekuńcze </t>
  </si>
  <si>
    <t xml:space="preserve">opublikowanie ogłoszenia o konkursie:                                            8 stycznia 2019 r.                 
planowany termin rozpoczęcia składania wniosków:  
8 lutego 2019 r.   </t>
  </si>
  <si>
    <t>3.3 C Projekty demonstracyjne – publiczne inwestycje w zakresie budownictwa o znacznie podwyższonych parametrach charakterystyki energetycznej w budynkach użyteczności publicznej</t>
  </si>
  <si>
    <t xml:space="preserve">
opublikowanie ogłoszenia o konkursie:                                    26 marca 2019 r.                                        
planowany termin rozpoczęcia składania wniosków:  
 26 kwietnia 2019 r.   
</t>
  </si>
  <si>
    <t xml:space="preserve">opublikowanie ogłoszenia o konkursie:                                                          19 lutego 2019 r.                 
planowany termin rozpoczęcia składania wniosków:                                                                                                              22 marca 2019 r. 
</t>
  </si>
  <si>
    <t>1.5.A. Wsparcie innowacyjności produktowej i procesowej MSP</t>
  </si>
  <si>
    <t>1, 67, 69</t>
  </si>
  <si>
    <t>Mikroprzedsiebiorstwa prowadzące dzialaność gospodarczą krócej niz 2 lata licząc od daty ogloszenia naboru</t>
  </si>
  <si>
    <t xml:space="preserve">Działanie 1.5 Rozwój produktów i usług w MŚP </t>
  </si>
  <si>
    <t>Działanie 1.4 Internacjonalizacja przedsiębiorstw</t>
  </si>
  <si>
    <t>Konkurs będzie ukierunkowany na Obszary Strategicznej Interwencji (OSI). 
Alokacja w ramach konkursu zostanie podzielona na 5 OSI:
ZOI - 1 146 620 EUR
LGOI - 1 243 238 EUR
OIDB - 1 014 822 EUR
OIRW - 919 884 EUR
ZKD - 1 223 294 EUR.
Wsparcie będzie udzielane jako pomoc publiczna.</t>
  </si>
  <si>
    <r>
      <rPr>
        <b/>
        <sz val="12"/>
        <rFont val="Calibri"/>
        <family val="2"/>
        <charset val="238"/>
        <scheme val="minor"/>
      </rPr>
      <t xml:space="preserve">Planowany termin naboru </t>
    </r>
  </si>
  <si>
    <r>
      <t>Działanie 8.2</t>
    </r>
    <r>
      <rPr>
        <sz val="14"/>
        <rFont val="Calibri"/>
        <family val="2"/>
        <charset val="238"/>
        <scheme val="minor"/>
      </rPr>
      <t xml:space="preserve"> </t>
    </r>
    <r>
      <rPr>
        <b/>
        <sz val="14"/>
        <rFont val="Calibri"/>
        <family val="2"/>
        <charset val="238"/>
        <scheme val="minor"/>
      </rPr>
      <t>Wsparcie osób poszukujących pracy - nie przewiduje się naboru w 2019 r.</t>
    </r>
  </si>
  <si>
    <t>• jednostki samorządu terytorialnego, ich związki                                  i stowarzyszenia;
• jednostki organizacyjne jednostek samorządu terytorialnego;
• organy prowadzące przedszkola i inne formy wychowania przedszkolnego, w tym organizacje pozarządowe;
• specjalne ośrodki szkolno-wychowawcze.</t>
  </si>
  <si>
    <t xml:space="preserve">• jednostki samorządu terytorialnego, ich związki                 i stowarzyszenia
•jednostki organizacyjne jednostek samorządu terytorialnego
• specjalne strefy ekonomiczne (SSE)
• instytucje otoczenia biznesu (IOB)
• uczelnie/szkoły wyższe
• lokalne grupy działania (LGD)
</t>
  </si>
  <si>
    <t>Poddziałanie 1.2.1 konkurs horyzontalny</t>
  </si>
  <si>
    <t>Poddziałanie 1.3.1 konkurs horyzontalny</t>
  </si>
  <si>
    <t xml:space="preserve"> Poddziałanie 1.4.1 konkurs horyzontalny</t>
  </si>
  <si>
    <t>Działanie 4.1.            konkurs horyzontalny</t>
  </si>
  <si>
    <t>Poddziałanie 4.5.1 konkurs horyzontalny</t>
  </si>
  <si>
    <t>Poddziałanie 8.4.1 konkurs horyzontalny</t>
  </si>
  <si>
    <t>Poddziałanie 9.1.1 konkurs horyzontalny</t>
  </si>
  <si>
    <t>Poddziałanie 10.1.1  konkurs horyzontalny</t>
  </si>
  <si>
    <t>Poddziałanie 9.2.1 konkurs horyzontalny</t>
  </si>
  <si>
    <t>• MŚP;                                                                                                                                                                             • zgrupowania i partnerstwa MŚP;                                                                                               z wyłaczeniem mikroprzedsiębiorstw działających                 do 2 lat</t>
  </si>
  <si>
    <t xml:space="preserve">4.1.B Projekty dotyczące infrastruktury niezbędnej do zapewnienia kompleksowej gospodarki odpadami komunalnymi w regionie, zaplanowanej zgodnie z hierarchią postępowania z odpadami, m.in.:
• infrastruktury do selektywnej zbiórki i przetwarzania odpadów: szkła, metalu, plastiku, papieru, odpadów biodegradowalnych oraz pozostałych odpadów komunalnych ;
• infrastruktury do recyklingu, sortowania i kompostowania;
• infrastruktury do  mechaniczno-biologicznego przetwarzania zmieszanych odpadów komunalnych (nie można współfinansować budowy nowych zakładów przetwarzania mechaniczno-biologicznego  oraz projektów dot. zwiększenia zdolności istniejących zakładów w zakresie MBP).
Warunkiem wsparcia inwestycji będzie ich uwzględnienie w planach inwestycyjnych w zakresie gospodarki odpadami komunalnymi zatwierdzonych przez Ministra Środowiska będącymi załącznikiem do  Wojewódzkiego Planu Gospodarki Odpadami dla Województwa Dolnośląskiego. </t>
  </si>
  <si>
    <t>Konkurs dotyczy obszaru całego regionu z wyłączeniem obszaru ZIT WROF</t>
  </si>
  <si>
    <t>• przedsiębiorcy  (w tym przedsiębiorcy typu spin-off)
• konsorcja przedsiębiorstw z IOB, w tym                                  z organizacjami  pozarządowymi
• konsorcja przedsiębiorstw z jednostkami naukowymi, uczelniami/ szkołami wyższymi lub podmiotami leczniczymi, bądź ze spółkami celowymi tworzonymi przez te podmioty</t>
  </si>
  <si>
    <r>
      <rPr>
        <sz val="11"/>
        <rFont val="Calibri"/>
        <family val="2"/>
        <charset val="238"/>
        <scheme val="minor"/>
      </rPr>
      <t>W zakresie projektów typu 9.1.A:
• jednostki samorządu terytorialnego, ich związki                             i stowarzyszenia; 
•jednostki organizacyjne jednostek samorządu terytorialnego; 
• jednostki organizacyjne pomocy społecznej; 
• organizacje pozarządowe; 
• lokalne grupy działania; 
• podmioty ekonomii społecznej oraz przedsiębiorstwa społeczne; 
• kościoły, związki wyznaniowe oraz osoby prawne kościołów i związków wyznaniowych; 
• PFRON</t>
    </r>
    <r>
      <rPr>
        <sz val="12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W zakresie projektów typu 9.1.C.:
• jednostki samorządu terytorialnego, ich związki                                     i stowarzyszenia; 
•jednostki organizacyjne jednostek samorządu terytorialnego; 
• organizacje pozarządowe; 
• podmioty ekonomii społecznej oraz przedsiębiorstwa społeczne;
• jednostki organizacyjne pomocy społecznej;
• lokalne grupy działania;
• kościoły, związki wyznaniowe oraz osoby prawne kościołów i związków wyznaniowych</t>
    </r>
  </si>
  <si>
    <r>
      <t xml:space="preserve">Orientacyjna kwota przeznaczona na dofinansowanie projektów w ramach konkursów 
EFRR/EFS*
</t>
    </r>
    <r>
      <rPr>
        <i/>
        <sz val="12"/>
        <rFont val="Calibri"/>
        <family val="2"/>
        <charset val="238"/>
        <scheme val="minor"/>
      </rPr>
      <t>w</t>
    </r>
    <r>
      <rPr>
        <sz val="12"/>
        <rFont val="Calibri"/>
        <family val="2"/>
        <charset val="238"/>
        <scheme val="minor"/>
      </rPr>
      <t xml:space="preserve"> zł
</t>
    </r>
    <r>
      <rPr>
        <b/>
        <sz val="12"/>
        <rFont val="Calibri"/>
        <family val="2"/>
        <charset val="238"/>
        <scheme val="minor"/>
      </rPr>
      <t>*kwota ta może się zmniejszyć ze względu na dostępność wolnych środków (w tym zabezpieczenie projektów w procedurze odwoławczej)</t>
    </r>
  </si>
  <si>
    <t xml:space="preserve">• jednostki samorządu terytorialnego, ich związki                        i stowarzyszenia; 
•  jednostki podległe jednostkom samorządu terytorialnego, w tym jednostki organizacyjne jednostek samorządu terytorialnego; 
• administracja rządowa; 
• Państwowe Gospodarstwo Wodne Wody Polskie;
• organizacje pozarządowe
</t>
  </si>
  <si>
    <t>• jednostki samorządu terytorialnego, ich związki                          i stowarzyszenia; 
• jednostki podległe jednostkom samorządu terytorialnego, w tym jednostki organizacyjne jednostek samorządu terytorialnego; 
• administracja rządowa; 
• Państwowe Gospodarstwo Wodne Wody Polskie;
• organizacje pozarządowe</t>
  </si>
  <si>
    <t>• jednostki samorządu terytorialnego, ich związki                       i stowarzyszenia; 
• jednostki organizacyjne jednostek samorządu terytorialnego; 
• jednostki organizacyjne pomocy społecznej; 
• organizacje pozarządowe; 
• lokalne grupy działania; 
• podmioty ekonomii społecznej oraz przedsiębiorstwa społeczne; 
• kościoły, związki wyznaniowe oraz osoby prawne kościołów i związków wyznaniowych; 
• PFRON</t>
  </si>
  <si>
    <t>• jednostki samorządu terytorialnego, ich związki                       i stowarzyszenia; 
• jednostki organizacyjne jednostek samorządu terytorialnego; 
• jednostki organizacyjne pomocy społecznej; 
• organizacje pozarządowe; 
• podmioty prowadzące działalność w obszarze pomocy społecznej oraz systemu wspierania rodziny   i pieczy zastępczej; 
• podmioty ekonomii społecznej oraz przedsiębiorstwa społeczne; 
• kościoły, związki wyznaniowe oraz osoby prawne kościołów i związków wyznaniowych</t>
  </si>
  <si>
    <t>• jednostki samorządu terytorialnego, ich związki                       i stowarzyszenia; 
• jednostki organizacyjne jednostek samorządu terytorialnego; 
• organizacje pozarządowe; 
• organy prowadzące publiczne i niepubliczne przedszkola i inne form wychowania przedszkolnego; 
• przedsiębiorcy</t>
  </si>
  <si>
    <t xml:space="preserve">• jednostki samorządu terytorialnego, ich związki                       i stowarzyszenia;
• podmioty świadczące usługi w zakresie gospodarki odpadami w ramach realizacji zadań jednostek samorządu terytorialnego;
</t>
  </si>
  <si>
    <t>opublikowanie ogłoszenia o konkursie:                                                                  21 sierpnia 2019 r.                 
planowany termin rozpoczęcia składania wniosków:  
24 września 2019 r.</t>
  </si>
  <si>
    <t>Poddziałanie 3.4.1 
OSI</t>
  </si>
  <si>
    <t>043</t>
  </si>
  <si>
    <t xml:space="preserve">Konkurs będzie ukierunkowany na Obszary Strategicznej Interwencji (OSI). 
Alokacja w ramach konkursu zostanie podzielona na 5 OSI:
Zachodni Obszar Interwencji: 
2 686 741 € 
Legnicko-Głogowski Obszar Interwencji: 
3 372 710 € 
Obszar Interwencji Doliny Baryczy: 
1 544 649 € 
Obszar Interwencji Równiny Wrocławskiej: 
1 661 550 € 
Ziemia Kłodzko-Dzierżoniowska: 
2 491 933 €
</t>
  </si>
  <si>
    <t>3.4 a) zakup oraz modernizacja niskoemisyjnego taboru szynowego i/lub niskoemisyjnego lub bezemisyjnego taboru autobusowego dla połączeń miejskich i podmiejskich</t>
  </si>
  <si>
    <t xml:space="preserve">opublikowanie ogłoszenia o konkursie: 
18 stycznia 2019 r.                 
planowany termin rozpoczęcia składania wniosków:  
18 lutego 2019 r.   </t>
  </si>
  <si>
    <t>Działanie 9.2 Dostęp do wysokiej jakości usług społecznych</t>
  </si>
  <si>
    <t xml:space="preserve">Działanie 10.4 Dostosowanie systemów kształcenia i szkolenia zawodowego do potrzeb rynku pracy </t>
  </si>
  <si>
    <t>Poddziałanie 10.4.2 - ZIT WrOF</t>
  </si>
  <si>
    <t>Poddziałanie 10.4.3 - ZIT AJ</t>
  </si>
  <si>
    <t>Poddziałanie 10.4.4 - ZIT AW</t>
  </si>
  <si>
    <t>IZ RPO WD
ZIT AW</t>
  </si>
  <si>
    <t>DIP
ZIT AJ</t>
  </si>
  <si>
    <t>Poddziałanie 1.3.3              ZIT AJ</t>
  </si>
  <si>
    <t>1.3.A. Przygotowanie terenów inwestycyjnych                                                                                                       1.3.B Wsparcie infrastruktury przeznaczonej dla przedsiębiorstw</t>
  </si>
  <si>
    <t>opublikowanie ogłoszenia o konkursie:  
30  września 2019 r.                                    
                                                                                                                      planowany termin rozpoczęcia składania wniosków:  
19 listopada 2019 r.</t>
  </si>
  <si>
    <t>opublikowanie ogłoszenia o konkursie:  
21 lutego 2019 r.
                                                                                                                          planowany termin rozpoczęcia składania wniosków:  
22 marca 2019 r.</t>
  </si>
  <si>
    <t>opublikowanie ogłoszenia o konkursie:  
28 marca 2019 r.
                                                                                                                                 planowany termin rozpoczęcia składania wniosków:  
28 maja 2019 r.</t>
  </si>
  <si>
    <t>opublikowanie ogłoszenia o konkursie: 
25 września 2019 r.
                                                                                                                      planowany termin rozpoczęcia składania wniosków:  
28 października 2019 r.</t>
  </si>
  <si>
    <t>opublikowanie ogłoszenia o konkursie: 
11 kwietnia 2019 r.
                                                                                                                       planowany termin rozpoczęcia składania wniosków:  
15 maja 2019 r.</t>
  </si>
  <si>
    <t xml:space="preserve">opublikowanie ogłoszenia o konkursie: 
26 lutego 2019 r.
                                                                                                                      planowany termin rozpoczęcia składania wniosków:  
29 marca 2019 r. </t>
  </si>
  <si>
    <t>Działanie 8.5 Przystosowanie do zmian zachodzących w gospodarce w ramach działań outplacementowych</t>
  </si>
  <si>
    <t xml:space="preserve">10.4.A Praktyczne formy nauczania
10.4.B Dostosowanie kształcenia i szkolenie w zawodach
10.4.D Doradztwo edukacyjno-zawodowe 
10.4.E Przygotowanie szkół i placówek prowadzących kształcenie zawodowe do pełnienia funkcji CKZiU 
10.4.G Podwyższanie kwalifikacji nauczycieli, w tym nauczycieli kształcenia zawodowego oraz instruktorów praktycznej nauki zawodu we współpracy z uczelniami i rynkiem pracy 
10.4.H Podwyższanie kwalifikacji nauczycieli, w tym nauczycieli kształcenia zawodowego oraz instruktorów praktycznej nauki zawodu pod kątem umiejętności interpersonalnych, społecznych, korzystania z TIK, nauczania eksperymentalnego, zindywidualizowanego podejścia do ucznia oraz kompetencji kluczowych i umiejętnosci uniwersalnych uczniów
</t>
  </si>
  <si>
    <t>8.5.A.  Wsparcie procesów adaptacyjnych i modernizacyjnych w regionie poprzez: wsparcie typu outplacement obejmujące kompleksowy zestaw działań dostosowanych do indywidualnych potrzeb uczestników projektu.</t>
  </si>
  <si>
    <t>Działanie 8.5                       konkurs horyzontalny</t>
  </si>
  <si>
    <t>• spółki jawne, partnerskie, komandytowe, akcyjne, z ograniczoną odpowiedzialnością;
•  spółki cywilne prowadzące działalność w oparciu o umowę zawartą na podstawie Kodeksu cywilnego,  
• osoby fizyczne prowadzące działalność gospodarczą,  
• jednostki samorządu terytorialnego w tym samorządowe jednostki organizacyjne, 
•  spółdzielnie,  
• uczelnie,  
• samodzielne publiczne zakłady opieki zdrowotnej, 
 • niepubliczne zakłady opieki zdrowotnej, organizacja pozarządowe, 
• związki zawodowe,  
• organizacje pracodawców,  
• samorząd gospodarczy i zawodowy,  
• wspólnoty mieszkaniowe, 
•  szkoły, 
•  placówki systemu oświaty,  
• inne jednostki organizacyjne systemu oświaty</t>
  </si>
  <si>
    <t>Działanie 9.3 Dostęp do wysokiej jakości usług zdrowotnych</t>
  </si>
  <si>
    <t>9.3 B Wsparcie deinstytucjonalizacji opieki nad osobami zależnymi, poprzez rozwój alternatywnych form opieki nad osobami niesamodzielnymi</t>
  </si>
  <si>
    <t>1.2.A. Wsparcie dla przedsiębiorstw chcących rozpocząć lub rozwinąć działalność B+R</t>
  </si>
  <si>
    <t xml:space="preserve">1.4.C. Promocja oferty gospodarczej regionu na rynkach krajowych i międzynarodowych:
a) wsparcie procesu inwestycyjnego w regionie (np. rozwój zintegrowanego, regionalnego systemu informacji na temat ofert inwestycyjnych w regionie, przygotowanie informacji, prezentacja stref aktywności gospodarczej na zagranicznych targach branżowych);
b) promocja gospodarcza regionu w celu przyciągnięcia nowych inwestorów. Promocja dopuszczalna jest w wymiarze krajowym i międzynarodowym, w tym również poprzez działania medialne (informacyjne, promocyjne, edukacyjne). 
</t>
  </si>
  <si>
    <t xml:space="preserve">Działanie 4.3. Dziedzictwo kulturowe </t>
  </si>
  <si>
    <t xml:space="preserve">opublikowanie ogłoszenia o konkursie:                                            23 maja  2019 r.                 
planowany termin rozpoczęcia składania wniosków:  
25 czerwca 2019 r.   </t>
  </si>
  <si>
    <t>• samorządowe Instytucje Kultury</t>
  </si>
  <si>
    <t xml:space="preserve">Konkurs dotyczy samorządowych Instytucji Kultury </t>
  </si>
  <si>
    <t xml:space="preserve">4.3.B Projekty dotyczące instytucji kultury, w tym:                                                                                             
 • przebudowa/rozbudowa obiektów zajmowanych przez te instytucje (wraz z zakupem niezbędnego sprzętu), w tym zastosowanie rozwiązań energooszczędnych zmniejszających ogólne koszty eksploatacji;
• doposażenie w sprzęt (w tym informatyczny), niezbędny do rozwoju oferty odpowiadającej na nowe potrzeby w obszarze działalności kulturalnej wynikające z rozwoju technicznego oraz przemian społecznych we współczesnej gospodarce; 
• oprogramowania komputerowe ułatwiające wewnętrzne zarządzanie w instytucji.
</t>
  </si>
  <si>
    <t>opublikowanie ogłoszenia o konkursie:  
3 czerwca 2019 r.
                                                                                                                   planowany termin rozpoczęcia składania wniosków:  
8 lipca 2019 r.</t>
  </si>
  <si>
    <t xml:space="preserve">opublikowanie ogłoszenia o konkursie:                                                           1 października 2019 r.                 
planowany termin rozpoczęcia składania wniosków:                                                                                                                  5 listopada 2019 r. 
</t>
  </si>
  <si>
    <t>opublikowanie ogłoszenia o  konkursie:
05 grudnia 2019 r.
planowany termin rozpoczęcia składania wniosków:
05 marca 2020 r.</t>
  </si>
  <si>
    <t>Poddziałanie 1.5.2         ZIT AW</t>
  </si>
  <si>
    <t>Poddziałanie 1.5.2       ZIT AW</t>
  </si>
  <si>
    <t>Poddziałanie 3.3.4       ZIT AW</t>
  </si>
  <si>
    <t>Poddziałanie 4.2.2       ZIT WrOF</t>
  </si>
  <si>
    <t>Poddzialanie 4.3.4       ZIT AW</t>
  </si>
  <si>
    <t>Poddziałanie 4.5.2       ZIT WrOF</t>
  </si>
  <si>
    <t>Poddziałanie 7.1.4       ZIT AW</t>
  </si>
  <si>
    <t>Poddziałanie 10.1.3    ZIT AJ</t>
  </si>
  <si>
    <t>Poddziałanie 10.4.1 konkurs horyzontalny</t>
  </si>
  <si>
    <t>Konkurs będzie skierowany:                     
-  dla projektów w całości realizowanych poza obszarem ZIT WROF, ZIT AW, ZIT AJ.</t>
  </si>
  <si>
    <t xml:space="preserve"> Poddziałanie 4.2.1  konkurs horyzontalny</t>
  </si>
  <si>
    <t>Poddziałanie 4.2.3       ZIT AJ</t>
  </si>
  <si>
    <t xml:space="preserve">opublikowanie ogłoszenia o konkursie:                                            8 lipca 2019 r.                 
planowany termin rozpoczęcia składania wniosków:  
19 sierpnia 2019 r.   </t>
  </si>
  <si>
    <t>Działanie 10.3 Poprawa dostępności i wspieranie uczenia się przez całe życie - nie przewiduje się naboru w 2019 r.</t>
  </si>
  <si>
    <t>Działanie 9.4             konkurs horyzontalny</t>
  </si>
  <si>
    <t xml:space="preserve">• jednostki samorządu terytorialnego, ich związki                            i stowarzyszenia; 
• jednostki organizacyjne jednostek samorządu terytorialnego; 
• podmioty świadczące usługi wodno-ściekowe                                w ramach realizacji zadań jednostek samorządu terytorialnego
</t>
  </si>
  <si>
    <t xml:space="preserve">• jednostki samorządu terytorialnego, ich związki                            i stowarzyszenia; 
• jednostki organizacyjne jednostek samorządu terytorialnego; 
• podmioty świadczące usługi wodno-ściekowe                                 w ramach realizacji zadań jednostek samorządu terytorialnego
</t>
  </si>
  <si>
    <t xml:space="preserve">• jednostki samorządu terytorialnego, ich związki                                                i stowarzyszenia; 
• jednostki organizacyjne jst;
• IOB. 
</t>
  </si>
  <si>
    <t xml:space="preserve">• jednostki samorządu terytorialnego, ich związki                                 i stowarzyszenia; 
• jednostki organizacyjne jednostek samorządu terytorialnego; 
• przedsiębiorcy będący zarządcami infrastruktury lub świadczący usługi w zakresie transportu zbiorowego na terenach miejskich i podmiejskich;
</t>
  </si>
  <si>
    <t xml:space="preserve">• jednostki samorządu terytorialnego, ich związki                            i stowarzyszenia;       
• jednostki organizacyjne jednostek samorządu terytorialnego; 
• podmioty świadczące usługi wodno-ściekowe                                 w ramach realizacji zadań jednostek samorządu terytorialnego
</t>
  </si>
  <si>
    <t xml:space="preserve">Edukacja przedszkolna mająca na celu tworzenie nowych miejsc przedszkolnych 
7.1.A  Przedsięwzięcia z zakresu tworzenia nowych miejsc dla dzieci w wieku przedszkolnym i wypełniania luki w dostępie do tego typu usług realizowane poprzez przebudowę, rozbudowę, adaptację, budowę (w tym także zakupu wyposażenia) budynków przedszkolnych oraz innych form wychowania przedszkolnego.
</t>
  </si>
  <si>
    <t xml:space="preserve">ZIT AJ </t>
  </si>
  <si>
    <t>opublikowanie ogłoszenia o konkursie: 
21 listopada 2019 r.
                                                                                                                                                     planowany termin rozpoczęcia składania wniosków:  
07 stycznia 2020 r.</t>
  </si>
  <si>
    <t>opublikowanie ogłoszenia o konkursie: 
1 kwiecień 2019 r.                 
                                                                                                                                                        planowany termin rozpoczęcia składania wniosków:  
6 maj 2019 r.</t>
  </si>
  <si>
    <t>opublikowanie ogłoszenia o konkursie: 
16 lipca 2019 r.
                                                                                                                     planowany termin rozpoczęcia składania wniosków:  
4 września 2019 r.</t>
  </si>
  <si>
    <t>opublikowanie ogłoszenia o konkursie:  
19 grudnia 2019 r.                                                                                              
                                                                                                                    planowany termin rozpoczęcia składania wniosków:  
22 stycznia 2020 r.</t>
  </si>
  <si>
    <t>Dodatkowe informacje</t>
  </si>
  <si>
    <t>• jednostki samorządu terytorialnego, ich związki                     i stowarzyszenia;
• jednostki organizacyjne jst;
• jednostki organizacyjne pomocy społecznej;
• organizacje pozarządowe;
• podmioty prowadzące działalność w obszarze pomocy społecznej oraz systemu wspierania rodziny i pieczy zastępczej;
• podmioty ekonomii społecznej oraz przedsiębiorstwa społeczne;
• kościoły, związki wyznaniowe oraz osoby prawne kościołów i związków wyznaniowych;
• podmioty lecznicze;</t>
  </si>
  <si>
    <t>opublikowanie ogłoszenia o konkursie:  
16 grudzień 2019 r.                                    
                                                                                                                      planowany termin rozpoczęcia składania wniosków:  
30 stycznia  2020 r.</t>
  </si>
  <si>
    <r>
      <t>1.2.A. Wsparcie dla przedsiębiorstw chcących rozpocząć lub rozwinąć działalność B+R</t>
    </r>
    <r>
      <rPr>
        <strike/>
        <sz val="12"/>
        <rFont val="Calibri"/>
        <family val="2"/>
        <charset val="238"/>
        <scheme val="minor"/>
      </rPr>
      <t xml:space="preserve">
</t>
    </r>
    <r>
      <rPr>
        <sz val="12"/>
        <rFont val="Calibri"/>
        <family val="2"/>
        <charset val="238"/>
        <scheme val="minor"/>
      </rPr>
      <t>W konkursie mogą być zgłaszane tylko projekty wpisujące się w agendę badawczą DOLNOŚLĄSKA STREFA TECHNOLOGII BIOMEDYCZNYCH w ramach Wspólnego Przedsięwzięcia z NCBiR</t>
    </r>
  </si>
  <si>
    <t>• jednostki samorządu terytorialnego, ich związki                                   i stowarzyszenia; 
• jednostki organizacyjne jst; 
• organy prowadzące publiczne i niepubliczne szkoły                             i placówki prowadzące kształcenie zawodowe; 
• placówki kształcenia ustawicznego, placówki kształcenia praktycznego oraz ośrodki dokształcania i doskonalenia zawodowego, umożliwiające uzyskanie  i uzupełnienie wiedzy, umiejętności i kwalifikacji zawodowych; 
• instytucje rynku pracy, o których mowa w art. 6 ustawy z dnia 20 kwietnia 2004 r. o promocji zatrudnienia i instytucjach rynku pracy, prowadzące działalność edukacyjno-szkoleniową; 
• podmioty prowadzące działalność oświatową,                              o której mowa w art. 170 ust. 2  Ustawy  Prawo oświatowe;
• osoby fizyczne prowadzące działalność gospodarczą;
• pracodawcy;
• przedsiębiorcy;
• organizacje pracodawców</t>
  </si>
  <si>
    <t>Konkurs będzie skierowany dla projektów                     w całości realizowanych poza obszarem ZIT WrOF, ZIT AJ, ZIT AW. 
W ramach konkursu nie będą wyodrębniane pule środków na poszczególne OSI.</t>
  </si>
  <si>
    <t>Instytucja ogłaszająca konkurs</t>
  </si>
  <si>
    <t>Działanie 9.3                           konkurs horyzontalny</t>
  </si>
  <si>
    <t>IZ RPO WD
ZIT WROF</t>
  </si>
  <si>
    <t>Poddziałanie 10.1.4    ZIT AW</t>
  </si>
  <si>
    <t>opublikowanie ogłoszenia o konkursie:                                                                   10 październik 2019 r.                 
planowany termin rozpoczęcia składania wniosków:  
12 listopad 2019 r.</t>
  </si>
  <si>
    <t>Poddziałanie 3.3.2 - ZIT WrOF</t>
  </si>
  <si>
    <t>DIP
ZIT WROF</t>
  </si>
  <si>
    <t xml:space="preserve">opublikowanie ogłoszenia o  konkursie: 
04 listopada 2019 r.
planowany termin rozpoczęcia składania wniosków:
04 grudnia 2019 r.
</t>
  </si>
  <si>
    <t xml:space="preserve">3.3 e Modernizacja systemów grzewczych i odnawialne źródła energii - projekty dotyczące zwalczania emisji kominowej - projekty niegrantowe
</t>
  </si>
  <si>
    <t>opublikowanie ogłoszenia o konkursie: 
20 grudzień 2019 r.                 
                                                                                                                                                        planowany termin rozpoczęcia składania wniosków:  
21 styczeń 2020 r.</t>
  </si>
  <si>
    <t>nabór dla wszystkich wnioskodawców, w tym planujących realizację projektu na obszarach ZIT (ZIT WrOF, ZIT AJ, ZI AW) i OSI; konkurs wyklucza projekty rozliczane uproszczonymi metodami (kwoty ryczałtowe)</t>
  </si>
  <si>
    <t xml:space="preserve">
opublikowanie ogłoszenia o konkursie:                                    
1 października  2019 r.                                        
planowany termin rozpoczęcia składania wniosków:  
 5 listopada 2019 r.   
</t>
  </si>
  <si>
    <t xml:space="preserve">
opublikowanie ogłoszenia o konkursie:                                    
20 grudnia 2019 r.                                        
planowany termin rozpoczęcia składania wniosków:  
14 lutego 2020 r.   
</t>
  </si>
  <si>
    <t>050</t>
  </si>
  <si>
    <t>Działanie 7.2 Inwestycje w edukację ponadgimnazjalną, w tym zawodową</t>
  </si>
  <si>
    <t>Poddziałanie 7.2.1.
konkurs horyzontalny</t>
  </si>
  <si>
    <t>Poddziałanie 7.1.3  ZIT AJ</t>
  </si>
  <si>
    <t xml:space="preserve">• jednostki samorządu terytorialnego, ich związki                                i stowarzyszenia
•jednostki organizacyjne jednostek samorządu terytorialnego
• specjalne strefy ekonomiczne (SSE)
• instytucje otoczenia biznesu (IOB)
• uczelnie/szkoły wyższe
• lokalne grupy działania (LGD)
</t>
  </si>
  <si>
    <t xml:space="preserve">
• jednostki samorządu terytorialnego, ich związki                                       i stowarzyszenia; 
• podmioty publiczne ,  których właścicielem jest JST lub dla których podmiotem założycielskim jest JST; 
• jednostki organizacyjne JST; 
• spółdzielnie mieszkaniowe i wspólnoty mieszkaniowe; 
• towarzystwa budownictwa społecznego;
• organizacje pozarządowe; 
• PGL Lasy Państwowe i jego jednostki organizacyjne; 
• kościoły, związki wyznaniowe oraz osoby prawne kościołów                  i związków wyznaniowych; 
• jednostki sektora finansów publicznych inne niż wymienione powyżej;
</t>
  </si>
  <si>
    <t>• jednostki samorządu terytorialnego, ich związki                               i stowarzyszenia;                                                                                             • podmioty publiczne, których właścicielem jest jednostka samorządu terytorialnego lub dla których podmiotem założycielskim jest jednostka samorządu terytorialnego;                                                                                                  • jednostki organizacyjne jednostek samorządu terytorialnego.</t>
  </si>
  <si>
    <t xml:space="preserve">• jednostki samorządu terytorialnego, ich związki                      i stowarzyszenia;
• jednostki organizacyjne jst;
• organy prowadzące szkoły, w tym organizacje pozarządowe;
• specjalne ośrodki szkolno-wychowawcze
</t>
  </si>
  <si>
    <t>Konkurs dotyczy obszaru całego regionu                 z wyłączeniem obszarów ZIT.</t>
  </si>
  <si>
    <t>Szkolnictwo zawodowe:
7.2.A  Przedsięwzięcia prowadzące bezpośrednio do poprawy warunków nauczania zwłaszcza w zakresie zajęć matematyczno-przyrodniczych i cyfrowych realizowane poprzez przebudowę, rozbudowę  lub adaptację (w tym także zakup wyposażenia) placówek i szkół ponadpodstawowych, w tym zawodowych i specjalnych.
7.2.B Przedsięwzięcia z zakresu wyposażenia w nowoczesny sprzęt i materiały dydaktyczne pracowni, zwłaszcza matematyczno-przyrodniczych i cyfrowych.
7.2.C Przedsięwzięcia z zakresu wyposażenia w sprzęt specjalistyczny i pomoce dydaktyczne do wspomagania rozwoju uczniów ze specjalnymi potrzebami edukacyjnymi, np. uczniów z niepełnosprawnościami, uczniów szczególnie uzdolnionych. 
7.2.D Przedsięwzięcia ukierunkowane na wspieranie ukierunkowanych branżowo centrów kształcenia zawodowego oraz tworzenie w szkołach zawodowych warunków zbliżonych do rzeczywistego środowiska pracy zawodowej pod kątem wyposażenia, doposażenie warsztatów, pracowni itp.
W przypadku zespołów szkół specjalnych prowadzących szkolnictwo zawodowe możliwe jest sfinansowanie w ramach projektu również części wspólnych budynku, w którym prowadzone jest kształcenie ogólne (także na poziomie podstawowym), np. sali gimnastycznej, korytarza, dachu.</t>
  </si>
  <si>
    <t xml:space="preserve">Załącznik do Uchwały nr 1300/VI/19 Zarządu Województwa Dolnośląskiego z dnia 8 paxdziernika 2019 r.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</si>
</sst>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* #,##0\ &quot;zł&quot;_-;\-* #,##0\ &quot;zł&quot;_-;_-* &quot;-&quot;\ &quot;zł&quot;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\ [$€-1]"/>
    <numFmt numFmtId="165" formatCode="0.0000"/>
    <numFmt numFmtId="166" formatCode="#,##0\ _z_ł"/>
    <numFmt numFmtId="167" formatCode="#,##0_ ;\-#,##0\ "/>
  </numFmts>
  <fonts count="40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Czcionka tekstu podstawowego"/>
      <family val="2"/>
      <charset val="238"/>
    </font>
    <font>
      <b/>
      <sz val="12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theme="1"/>
      <name val="Czcionka tekstu podstawowego"/>
      <charset val="238"/>
    </font>
    <font>
      <i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4"/>
      <color theme="1"/>
      <name val="Czcionka tekstu podstawowego"/>
      <charset val="238"/>
    </font>
    <font>
      <sz val="12"/>
      <name val="Arial"/>
      <family val="2"/>
      <charset val="238"/>
    </font>
    <font>
      <u/>
      <sz val="11"/>
      <color theme="10"/>
      <name val="Czcionka tekstu podstawowego"/>
      <family val="2"/>
      <charset val="238"/>
    </font>
    <font>
      <sz val="12"/>
      <name val="Czcionka tekstu podstawowego"/>
      <family val="2"/>
      <charset val="238"/>
    </font>
    <font>
      <strike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2"/>
      <name val="Czcionka tekstu podstawowego"/>
      <family val="2"/>
      <charset val="238"/>
    </font>
    <font>
      <i/>
      <sz val="12"/>
      <name val="Calibri"/>
      <family val="2"/>
      <charset val="238"/>
      <scheme val="minor"/>
    </font>
    <font>
      <b/>
      <strike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trike/>
      <sz val="14"/>
      <name val="Calibri"/>
      <family val="2"/>
      <charset val="238"/>
      <scheme val="minor"/>
    </font>
    <font>
      <sz val="11"/>
      <color rgb="FFFF0000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89">
    <xf numFmtId="0" fontId="0" fillId="0" borderId="0"/>
    <xf numFmtId="43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25" fillId="0" borderId="0" applyNumberForma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7" fillId="0" borderId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6" fillId="0" borderId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5" fillId="0" borderId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4" fillId="0" borderId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" fillId="0" borderId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" fillId="0" borderId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" fillId="0" borderId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" fillId="0" borderId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64">
    <xf numFmtId="0" fontId="0" fillId="0" borderId="0" xfId="0"/>
    <xf numFmtId="0" fontId="8" fillId="0" borderId="0" xfId="0" applyFont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2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left" vertical="center" wrapText="1"/>
    </xf>
    <xf numFmtId="2" fontId="8" fillId="0" borderId="0" xfId="0" applyNumberFormat="1" applyFont="1" applyAlignment="1">
      <alignment horizontal="left" vertical="center" wrapText="1"/>
    </xf>
    <xf numFmtId="4" fontId="0" fillId="0" borderId="0" xfId="0" applyNumberFormat="1"/>
    <xf numFmtId="0" fontId="0" fillId="0" borderId="0" xfId="0" applyNumberFormat="1"/>
    <xf numFmtId="0" fontId="0" fillId="0" borderId="1" xfId="0" applyBorder="1"/>
    <xf numFmtId="0" fontId="17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17" fillId="0" borderId="1" xfId="0" applyNumberFormat="1" applyFont="1" applyBorder="1" applyAlignment="1">
      <alignment wrapText="1"/>
    </xf>
    <xf numFmtId="4" fontId="19" fillId="0" borderId="1" xfId="0" applyNumberFormat="1" applyFont="1" applyBorder="1" applyAlignment="1">
      <alignment wrapText="1"/>
    </xf>
    <xf numFmtId="4" fontId="20" fillId="0" borderId="1" xfId="0" applyNumberFormat="1" applyFont="1" applyBorder="1"/>
    <xf numFmtId="0" fontId="19" fillId="0" borderId="1" xfId="0" applyNumberFormat="1" applyFont="1" applyBorder="1" applyAlignment="1">
      <alignment wrapText="1"/>
    </xf>
    <xf numFmtId="0" fontId="21" fillId="0" borderId="1" xfId="0" applyFont="1" applyBorder="1" applyAlignment="1">
      <alignment wrapText="1"/>
    </xf>
    <xf numFmtId="4" fontId="22" fillId="0" borderId="1" xfId="0" applyNumberFormat="1" applyFont="1" applyBorder="1" applyAlignment="1">
      <alignment wrapText="1"/>
    </xf>
    <xf numFmtId="4" fontId="23" fillId="0" borderId="1" xfId="0" applyNumberFormat="1" applyFont="1" applyBorder="1"/>
    <xf numFmtId="4" fontId="0" fillId="0" borderId="1" xfId="0" applyNumberFormat="1" applyBorder="1"/>
    <xf numFmtId="0" fontId="0" fillId="0" borderId="1" xfId="0" applyNumberFormat="1" applyBorder="1"/>
    <xf numFmtId="4" fontId="0" fillId="0" borderId="0" xfId="0" applyNumberFormat="1" applyAlignment="1">
      <alignment horizontal="right"/>
    </xf>
    <xf numFmtId="43" fontId="8" fillId="3" borderId="1" xfId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9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2" fontId="8" fillId="4" borderId="0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43" fontId="8" fillId="0" borderId="0" xfId="1" applyFont="1" applyFill="1" applyBorder="1" applyAlignment="1">
      <alignment horizontal="left" vertical="center" wrapText="1"/>
    </xf>
    <xf numFmtId="3" fontId="8" fillId="0" borderId="0" xfId="0" applyNumberFormat="1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9" fontId="11" fillId="4" borderId="1" xfId="0" applyNumberFormat="1" applyFont="1" applyFill="1" applyBorder="1" applyAlignment="1">
      <alignment horizontal="center" vertical="center" wrapText="1"/>
    </xf>
    <xf numFmtId="43" fontId="11" fillId="3" borderId="0" xfId="1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3" fontId="11" fillId="4" borderId="1" xfId="0" applyNumberFormat="1" applyFont="1" applyFill="1" applyBorder="1" applyAlignment="1">
      <alignment horizontal="center" vertical="center"/>
    </xf>
    <xf numFmtId="43" fontId="24" fillId="0" borderId="0" xfId="1" applyFont="1" applyFill="1" applyAlignment="1">
      <alignment wrapText="1"/>
    </xf>
    <xf numFmtId="164" fontId="24" fillId="0" borderId="0" xfId="1" applyNumberFormat="1" applyFont="1" applyFill="1" applyAlignment="1">
      <alignment wrapText="1"/>
    </xf>
    <xf numFmtId="49" fontId="27" fillId="0" borderId="1" xfId="0" applyNumberFormat="1" applyFont="1" applyFill="1" applyBorder="1" applyAlignment="1">
      <alignment horizontal="center" vertical="center" wrapText="1"/>
    </xf>
    <xf numFmtId="3" fontId="28" fillId="0" borderId="1" xfId="0" applyNumberFormat="1" applyFont="1" applyFill="1" applyBorder="1" applyAlignment="1">
      <alignment horizontal="center" vertical="center" wrapText="1"/>
    </xf>
    <xf numFmtId="3" fontId="28" fillId="0" borderId="1" xfId="2" applyNumberFormat="1" applyFont="1" applyFill="1" applyBorder="1" applyAlignment="1">
      <alignment horizontal="center" vertical="center" wrapText="1"/>
    </xf>
    <xf numFmtId="0" fontId="29" fillId="0" borderId="1" xfId="0" applyFont="1" applyFill="1" applyBorder="1"/>
    <xf numFmtId="0" fontId="29" fillId="0" borderId="0" xfId="0" applyFont="1" applyFill="1"/>
    <xf numFmtId="0" fontId="29" fillId="0" borderId="1" xfId="0" applyFont="1" applyFill="1" applyBorder="1" applyAlignment="1">
      <alignment horizontal="left" vertical="center" wrapText="1"/>
    </xf>
    <xf numFmtId="0" fontId="30" fillId="0" borderId="1" xfId="15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12" fillId="0" borderId="0" xfId="0" applyFont="1" applyFill="1" applyBorder="1"/>
    <xf numFmtId="0" fontId="24" fillId="0" borderId="0" xfId="0" applyFont="1" applyFill="1" applyAlignment="1">
      <alignment wrapText="1"/>
    </xf>
    <xf numFmtId="0" fontId="28" fillId="0" borderId="1" xfId="0" applyNumberFormat="1" applyFont="1" applyFill="1" applyBorder="1" applyAlignment="1">
      <alignment horizontal="center" vertical="center" wrapText="1"/>
    </xf>
    <xf numFmtId="3" fontId="29" fillId="0" borderId="1" xfId="0" applyNumberFormat="1" applyFont="1" applyFill="1" applyBorder="1" applyAlignment="1">
      <alignment horizontal="center" vertical="center"/>
    </xf>
    <xf numFmtId="3" fontId="29" fillId="0" borderId="1" xfId="0" applyNumberFormat="1" applyFont="1" applyFill="1" applyBorder="1" applyAlignment="1">
      <alignment horizontal="center" vertical="center" wrapText="1"/>
    </xf>
    <xf numFmtId="0" fontId="32" fillId="0" borderId="1" xfId="15" applyFont="1" applyFill="1" applyBorder="1" applyAlignment="1">
      <alignment horizontal="center" vertical="center" wrapText="1"/>
    </xf>
    <xf numFmtId="3" fontId="28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/>
    <xf numFmtId="0" fontId="29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166" fontId="29" fillId="0" borderId="1" xfId="0" applyNumberFormat="1" applyFont="1" applyFill="1" applyBorder="1" applyAlignment="1">
      <alignment horizontal="center" vertical="center"/>
    </xf>
    <xf numFmtId="49" fontId="32" fillId="0" borderId="1" xfId="0" applyNumberFormat="1" applyFont="1" applyFill="1" applyBorder="1" applyAlignment="1">
      <alignment horizontal="center" vertical="center" wrapText="1"/>
    </xf>
    <xf numFmtId="49" fontId="35" fillId="0" borderId="1" xfId="0" applyNumberFormat="1" applyFont="1" applyFill="1" applyBorder="1" applyAlignment="1">
      <alignment horizontal="center" vertical="center" wrapText="1"/>
    </xf>
    <xf numFmtId="167" fontId="29" fillId="0" borderId="1" xfId="1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/>
    </xf>
    <xf numFmtId="0" fontId="32" fillId="0" borderId="1" xfId="0" applyFont="1" applyFill="1" applyBorder="1"/>
    <xf numFmtId="4" fontId="12" fillId="0" borderId="0" xfId="0" applyNumberFormat="1" applyFont="1" applyFill="1"/>
    <xf numFmtId="0" fontId="29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top" wrapText="1"/>
    </xf>
    <xf numFmtId="3" fontId="29" fillId="0" borderId="0" xfId="0" applyNumberFormat="1" applyFont="1" applyFill="1" applyAlignment="1">
      <alignment horizontal="center" vertical="center"/>
    </xf>
    <xf numFmtId="0" fontId="32" fillId="0" borderId="1" xfId="0" applyFont="1" applyFill="1" applyBorder="1" applyAlignment="1">
      <alignment horizontal="left" wrapText="1"/>
    </xf>
    <xf numFmtId="0" fontId="32" fillId="0" borderId="0" xfId="0" applyFont="1" applyFill="1"/>
    <xf numFmtId="0" fontId="29" fillId="0" borderId="1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NumberFormat="1" applyFont="1" applyFill="1" applyAlignment="1">
      <alignment horizontal="center"/>
    </xf>
    <xf numFmtId="3" fontId="36" fillId="0" borderId="1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166" fontId="28" fillId="0" borderId="1" xfId="0" applyNumberFormat="1" applyFont="1" applyFill="1" applyBorder="1" applyAlignment="1">
      <alignment horizontal="center" vertical="center"/>
    </xf>
    <xf numFmtId="166" fontId="29" fillId="0" borderId="0" xfId="0" applyNumberFormat="1" applyFont="1" applyFill="1" applyBorder="1" applyAlignment="1">
      <alignment horizontal="center" vertical="center"/>
    </xf>
    <xf numFmtId="3" fontId="29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/>
    </xf>
    <xf numFmtId="0" fontId="29" fillId="4" borderId="1" xfId="0" applyFont="1" applyFill="1" applyBorder="1" applyAlignment="1">
      <alignment horizontal="center" vertical="center"/>
    </xf>
    <xf numFmtId="49" fontId="29" fillId="4" borderId="1" xfId="0" applyNumberFormat="1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left" vertical="center" wrapText="1"/>
    </xf>
    <xf numFmtId="166" fontId="29" fillId="4" borderId="1" xfId="0" applyNumberFormat="1" applyFont="1" applyFill="1" applyBorder="1" applyAlignment="1">
      <alignment horizontal="center" vertical="center"/>
    </xf>
    <xf numFmtId="3" fontId="29" fillId="4" borderId="1" xfId="0" applyNumberFormat="1" applyFont="1" applyFill="1" applyBorder="1" applyAlignment="1">
      <alignment horizontal="center" vertical="center"/>
    </xf>
    <xf numFmtId="0" fontId="29" fillId="4" borderId="1" xfId="0" applyNumberFormat="1" applyFont="1" applyFill="1" applyBorder="1" applyAlignment="1">
      <alignment horizontal="center" vertical="center" wrapText="1"/>
    </xf>
    <xf numFmtId="0" fontId="32" fillId="4" borderId="1" xfId="15" applyFont="1" applyFill="1" applyBorder="1" applyAlignment="1">
      <alignment horizontal="center" vertical="center" wrapText="1"/>
    </xf>
    <xf numFmtId="0" fontId="32" fillId="4" borderId="1" xfId="0" applyFont="1" applyFill="1" applyBorder="1"/>
    <xf numFmtId="0" fontId="12" fillId="4" borderId="0" xfId="0" applyFont="1" applyFill="1"/>
    <xf numFmtId="0" fontId="37" fillId="0" borderId="1" xfId="0" applyFont="1" applyFill="1" applyBorder="1" applyAlignment="1">
      <alignment horizontal="center" vertical="center" wrapText="1"/>
    </xf>
    <xf numFmtId="0" fontId="32" fillId="0" borderId="1" xfId="0" applyNumberFormat="1" applyFont="1" applyFill="1" applyBorder="1" applyAlignment="1">
      <alignment horizontal="center" vertical="center" wrapText="1"/>
    </xf>
    <xf numFmtId="3" fontId="29" fillId="0" borderId="1" xfId="450" applyNumberFormat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3" fontId="29" fillId="0" borderId="1" xfId="2" applyNumberFormat="1" applyFont="1" applyFill="1" applyBorder="1" applyAlignment="1">
      <alignment horizontal="center" vertical="center" wrapText="1"/>
    </xf>
    <xf numFmtId="0" fontId="39" fillId="0" borderId="0" xfId="0" applyFont="1" applyFill="1"/>
    <xf numFmtId="0" fontId="8" fillId="3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9" fontId="8" fillId="4" borderId="2" xfId="0" applyNumberFormat="1" applyFont="1" applyFill="1" applyBorder="1" applyAlignment="1">
      <alignment horizontal="left" vertical="center" wrapText="1"/>
    </xf>
    <xf numFmtId="9" fontId="8" fillId="4" borderId="3" xfId="0" applyNumberFormat="1" applyFont="1" applyFill="1" applyBorder="1" applyAlignment="1">
      <alignment horizontal="left" vertical="center" wrapText="1"/>
    </xf>
    <xf numFmtId="9" fontId="8" fillId="4" borderId="2" xfId="0" applyNumberFormat="1" applyFont="1" applyFill="1" applyBorder="1" applyAlignment="1">
      <alignment horizontal="center" vertical="center" wrapText="1"/>
    </xf>
    <xf numFmtId="9" fontId="8" fillId="4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left" vertical="center" wrapText="1"/>
    </xf>
    <xf numFmtId="9" fontId="8" fillId="0" borderId="3" xfId="0" applyNumberFormat="1" applyFont="1" applyFill="1" applyBorder="1" applyAlignment="1">
      <alignment horizontal="left" vertical="center" wrapText="1"/>
    </xf>
    <xf numFmtId="43" fontId="8" fillId="3" borderId="1" xfId="1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 wrapText="1"/>
    </xf>
    <xf numFmtId="3" fontId="8" fillId="4" borderId="2" xfId="0" applyNumberFormat="1" applyFont="1" applyFill="1" applyBorder="1" applyAlignment="1">
      <alignment horizontal="center" vertical="center" wrapText="1"/>
    </xf>
    <xf numFmtId="3" fontId="8" fillId="4" borderId="3" xfId="0" applyNumberFormat="1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center" vertical="center" wrapText="1"/>
    </xf>
    <xf numFmtId="9" fontId="8" fillId="0" borderId="3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4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164" fontId="29" fillId="0" borderId="1" xfId="2" applyNumberFormat="1" applyFont="1" applyFill="1" applyBorder="1" applyAlignment="1">
      <alignment horizontal="center" vertical="center"/>
    </xf>
  </cellXfs>
  <cellStyles count="989">
    <cellStyle name="Dziesiętny" xfId="1" builtinId="3"/>
    <cellStyle name="Dziesiętny 10" xfId="244"/>
    <cellStyle name="Dziesiętny 10 2" xfId="741"/>
    <cellStyle name="Dziesiętny 11" xfId="366"/>
    <cellStyle name="Dziesiętny 11 2" xfId="863"/>
    <cellStyle name="Dziesiętny 12" xfId="500"/>
    <cellStyle name="Dziesiętny 2" xfId="5"/>
    <cellStyle name="Dziesiętny 2 10" xfId="504"/>
    <cellStyle name="Dziesiętny 2 2" xfId="13"/>
    <cellStyle name="Dziesiętny 2 2 2" xfId="29"/>
    <cellStyle name="Dziesiętny 2 2 2 2" xfId="89"/>
    <cellStyle name="Dziesiętny 2 2 2 2 2" xfId="210"/>
    <cellStyle name="Dziesiętny 2 2 2 2 2 2" xfId="707"/>
    <cellStyle name="Dziesiętny 2 2 2 2 3" xfId="331"/>
    <cellStyle name="Dziesiętny 2 2 2 2 3 2" xfId="828"/>
    <cellStyle name="Dziesiętny 2 2 2 2 4" xfId="453"/>
    <cellStyle name="Dziesiętny 2 2 2 2 4 2" xfId="950"/>
    <cellStyle name="Dziesiętny 2 2 2 2 5" xfId="586"/>
    <cellStyle name="Dziesiętny 2 2 2 3" xfId="150"/>
    <cellStyle name="Dziesiętny 2 2 2 3 2" xfId="647"/>
    <cellStyle name="Dziesiętny 2 2 2 4" xfId="271"/>
    <cellStyle name="Dziesiętny 2 2 2 4 2" xfId="768"/>
    <cellStyle name="Dziesiętny 2 2 2 5" xfId="393"/>
    <cellStyle name="Dziesiętny 2 2 2 5 2" xfId="890"/>
    <cellStyle name="Dziesiętny 2 2 2 6" xfId="526"/>
    <cellStyle name="Dziesiętny 2 2 3" xfId="51"/>
    <cellStyle name="Dziesiętny 2 2 3 2" xfId="111"/>
    <cellStyle name="Dziesiętny 2 2 3 2 2" xfId="232"/>
    <cellStyle name="Dziesiętny 2 2 3 2 2 2" xfId="729"/>
    <cellStyle name="Dziesiętny 2 2 3 2 3" xfId="353"/>
    <cellStyle name="Dziesiętny 2 2 3 2 3 2" xfId="850"/>
    <cellStyle name="Dziesiętny 2 2 3 2 4" xfId="475"/>
    <cellStyle name="Dziesiętny 2 2 3 2 4 2" xfId="972"/>
    <cellStyle name="Dziesiętny 2 2 3 2 5" xfId="608"/>
    <cellStyle name="Dziesiętny 2 2 3 3" xfId="172"/>
    <cellStyle name="Dziesiętny 2 2 3 3 2" xfId="669"/>
    <cellStyle name="Dziesiętny 2 2 3 4" xfId="293"/>
    <cellStyle name="Dziesiętny 2 2 3 4 2" xfId="790"/>
    <cellStyle name="Dziesiętny 2 2 3 5" xfId="415"/>
    <cellStyle name="Dziesiętny 2 2 3 5 2" xfId="912"/>
    <cellStyle name="Dziesiętny 2 2 3 6" xfId="548"/>
    <cellStyle name="Dziesiętny 2 2 4" xfId="74"/>
    <cellStyle name="Dziesiętny 2 2 4 2" xfId="195"/>
    <cellStyle name="Dziesiętny 2 2 4 2 2" xfId="692"/>
    <cellStyle name="Dziesiętny 2 2 4 3" xfId="316"/>
    <cellStyle name="Dziesiętny 2 2 4 3 2" xfId="813"/>
    <cellStyle name="Dziesiętny 2 2 4 4" xfId="438"/>
    <cellStyle name="Dziesiętny 2 2 4 4 2" xfId="935"/>
    <cellStyle name="Dziesiętny 2 2 4 5" xfId="571"/>
    <cellStyle name="Dziesiętny 2 2 5" xfId="135"/>
    <cellStyle name="Dziesiętny 2 2 5 2" xfId="632"/>
    <cellStyle name="Dziesiętny 2 2 6" xfId="256"/>
    <cellStyle name="Dziesiętny 2 2 6 2" xfId="753"/>
    <cellStyle name="Dziesiętny 2 2 7" xfId="378"/>
    <cellStyle name="Dziesiętny 2 2 7 2" xfId="875"/>
    <cellStyle name="Dziesiętny 2 2 8" xfId="511"/>
    <cellStyle name="Dziesiętny 2 3" xfId="35"/>
    <cellStyle name="Dziesiętny 2 3 2" xfId="57"/>
    <cellStyle name="Dziesiętny 2 3 2 2" xfId="117"/>
    <cellStyle name="Dziesiętny 2 3 2 2 2" xfId="238"/>
    <cellStyle name="Dziesiętny 2 3 2 2 2 2" xfId="735"/>
    <cellStyle name="Dziesiętny 2 3 2 2 3" xfId="359"/>
    <cellStyle name="Dziesiętny 2 3 2 2 3 2" xfId="856"/>
    <cellStyle name="Dziesiętny 2 3 2 2 4" xfId="481"/>
    <cellStyle name="Dziesiętny 2 3 2 2 4 2" xfId="978"/>
    <cellStyle name="Dziesiętny 2 3 2 2 5" xfId="614"/>
    <cellStyle name="Dziesiętny 2 3 2 3" xfId="178"/>
    <cellStyle name="Dziesiętny 2 3 2 3 2" xfId="675"/>
    <cellStyle name="Dziesiętny 2 3 2 4" xfId="299"/>
    <cellStyle name="Dziesiętny 2 3 2 4 2" xfId="796"/>
    <cellStyle name="Dziesiętny 2 3 2 5" xfId="421"/>
    <cellStyle name="Dziesiętny 2 3 2 5 2" xfId="918"/>
    <cellStyle name="Dziesiętny 2 3 2 6" xfId="554"/>
    <cellStyle name="Dziesiętny 2 3 3" xfId="95"/>
    <cellStyle name="Dziesiętny 2 3 3 2" xfId="216"/>
    <cellStyle name="Dziesiętny 2 3 3 2 2" xfId="713"/>
    <cellStyle name="Dziesiętny 2 3 3 3" xfId="337"/>
    <cellStyle name="Dziesiętny 2 3 3 3 2" xfId="834"/>
    <cellStyle name="Dziesiętny 2 3 3 4" xfId="459"/>
    <cellStyle name="Dziesiętny 2 3 3 4 2" xfId="956"/>
    <cellStyle name="Dziesiętny 2 3 3 5" xfId="592"/>
    <cellStyle name="Dziesiętny 2 3 4" xfId="156"/>
    <cellStyle name="Dziesiętny 2 3 4 2" xfId="653"/>
    <cellStyle name="Dziesiętny 2 3 5" xfId="277"/>
    <cellStyle name="Dziesiętny 2 3 5 2" xfId="774"/>
    <cellStyle name="Dziesiętny 2 3 6" xfId="399"/>
    <cellStyle name="Dziesiętny 2 3 6 2" xfId="896"/>
    <cellStyle name="Dziesiętny 2 3 7" xfId="532"/>
    <cellStyle name="Dziesiętny 2 4" xfId="22"/>
    <cellStyle name="Dziesiętny 2 4 2" xfId="82"/>
    <cellStyle name="Dziesiętny 2 4 2 2" xfId="203"/>
    <cellStyle name="Dziesiętny 2 4 2 2 2" xfId="700"/>
    <cellStyle name="Dziesiętny 2 4 2 3" xfId="324"/>
    <cellStyle name="Dziesiętny 2 4 2 3 2" xfId="821"/>
    <cellStyle name="Dziesiętny 2 4 2 4" xfId="446"/>
    <cellStyle name="Dziesiętny 2 4 2 4 2" xfId="943"/>
    <cellStyle name="Dziesiętny 2 4 2 5" xfId="579"/>
    <cellStyle name="Dziesiętny 2 4 3" xfId="143"/>
    <cellStyle name="Dziesiętny 2 4 3 2" xfId="640"/>
    <cellStyle name="Dziesiętny 2 4 4" xfId="264"/>
    <cellStyle name="Dziesiętny 2 4 4 2" xfId="761"/>
    <cellStyle name="Dziesiętny 2 4 5" xfId="386"/>
    <cellStyle name="Dziesiętny 2 4 5 2" xfId="883"/>
    <cellStyle name="Dziesiętny 2 4 6" xfId="519"/>
    <cellStyle name="Dziesiętny 2 5" xfId="44"/>
    <cellStyle name="Dziesiętny 2 5 2" xfId="104"/>
    <cellStyle name="Dziesiętny 2 5 2 2" xfId="225"/>
    <cellStyle name="Dziesiętny 2 5 2 2 2" xfId="722"/>
    <cellStyle name="Dziesiętny 2 5 2 3" xfId="346"/>
    <cellStyle name="Dziesiętny 2 5 2 3 2" xfId="843"/>
    <cellStyle name="Dziesiętny 2 5 2 4" xfId="468"/>
    <cellStyle name="Dziesiętny 2 5 2 4 2" xfId="965"/>
    <cellStyle name="Dziesiętny 2 5 2 5" xfId="601"/>
    <cellStyle name="Dziesiętny 2 5 3" xfId="165"/>
    <cellStyle name="Dziesiętny 2 5 3 2" xfId="662"/>
    <cellStyle name="Dziesiętny 2 5 4" xfId="286"/>
    <cellStyle name="Dziesiętny 2 5 4 2" xfId="783"/>
    <cellStyle name="Dziesiętny 2 5 5" xfId="408"/>
    <cellStyle name="Dziesiętny 2 5 5 2" xfId="905"/>
    <cellStyle name="Dziesiętny 2 5 6" xfId="541"/>
    <cellStyle name="Dziesiętny 2 6" xfId="67"/>
    <cellStyle name="Dziesiętny 2 6 2" xfId="188"/>
    <cellStyle name="Dziesiętny 2 6 2 2" xfId="685"/>
    <cellStyle name="Dziesiętny 2 6 3" xfId="309"/>
    <cellStyle name="Dziesiętny 2 6 3 2" xfId="806"/>
    <cellStyle name="Dziesiętny 2 6 4" xfId="431"/>
    <cellStyle name="Dziesiętny 2 6 4 2" xfId="928"/>
    <cellStyle name="Dziesiętny 2 6 5" xfId="564"/>
    <cellStyle name="Dziesiętny 2 7" xfId="128"/>
    <cellStyle name="Dziesiętny 2 7 2" xfId="625"/>
    <cellStyle name="Dziesiętny 2 8" xfId="249"/>
    <cellStyle name="Dziesiętny 2 8 2" xfId="746"/>
    <cellStyle name="Dziesiętny 2 9" xfId="371"/>
    <cellStyle name="Dziesiętny 2 9 2" xfId="868"/>
    <cellStyle name="Dziesiętny 3" xfId="3"/>
    <cellStyle name="Dziesiętny 3 10" xfId="502"/>
    <cellStyle name="Dziesiętny 3 2" xfId="11"/>
    <cellStyle name="Dziesiętny 3 2 2" xfId="27"/>
    <cellStyle name="Dziesiętny 3 2 2 2" xfId="87"/>
    <cellStyle name="Dziesiętny 3 2 2 2 2" xfId="208"/>
    <cellStyle name="Dziesiętny 3 2 2 2 2 2" xfId="705"/>
    <cellStyle name="Dziesiętny 3 2 2 2 3" xfId="329"/>
    <cellStyle name="Dziesiętny 3 2 2 2 3 2" xfId="826"/>
    <cellStyle name="Dziesiętny 3 2 2 2 4" xfId="451"/>
    <cellStyle name="Dziesiętny 3 2 2 2 4 2" xfId="948"/>
    <cellStyle name="Dziesiętny 3 2 2 2 5" xfId="584"/>
    <cellStyle name="Dziesiętny 3 2 2 3" xfId="148"/>
    <cellStyle name="Dziesiętny 3 2 2 3 2" xfId="645"/>
    <cellStyle name="Dziesiętny 3 2 2 4" xfId="269"/>
    <cellStyle name="Dziesiętny 3 2 2 4 2" xfId="766"/>
    <cellStyle name="Dziesiętny 3 2 2 5" xfId="391"/>
    <cellStyle name="Dziesiętny 3 2 2 5 2" xfId="888"/>
    <cellStyle name="Dziesiętny 3 2 2 6" xfId="524"/>
    <cellStyle name="Dziesiętny 3 2 3" xfId="49"/>
    <cellStyle name="Dziesiętny 3 2 3 2" xfId="109"/>
    <cellStyle name="Dziesiętny 3 2 3 2 2" xfId="230"/>
    <cellStyle name="Dziesiętny 3 2 3 2 2 2" xfId="727"/>
    <cellStyle name="Dziesiętny 3 2 3 2 3" xfId="351"/>
    <cellStyle name="Dziesiętny 3 2 3 2 3 2" xfId="848"/>
    <cellStyle name="Dziesiętny 3 2 3 2 4" xfId="473"/>
    <cellStyle name="Dziesiętny 3 2 3 2 4 2" xfId="970"/>
    <cellStyle name="Dziesiętny 3 2 3 2 5" xfId="606"/>
    <cellStyle name="Dziesiętny 3 2 3 3" xfId="170"/>
    <cellStyle name="Dziesiętny 3 2 3 3 2" xfId="667"/>
    <cellStyle name="Dziesiętny 3 2 3 4" xfId="291"/>
    <cellStyle name="Dziesiętny 3 2 3 4 2" xfId="788"/>
    <cellStyle name="Dziesiętny 3 2 3 5" xfId="413"/>
    <cellStyle name="Dziesiętny 3 2 3 5 2" xfId="910"/>
    <cellStyle name="Dziesiętny 3 2 3 6" xfId="546"/>
    <cellStyle name="Dziesiętny 3 2 4" xfId="72"/>
    <cellStyle name="Dziesiętny 3 2 4 2" xfId="193"/>
    <cellStyle name="Dziesiętny 3 2 4 2 2" xfId="690"/>
    <cellStyle name="Dziesiętny 3 2 4 3" xfId="314"/>
    <cellStyle name="Dziesiętny 3 2 4 3 2" xfId="811"/>
    <cellStyle name="Dziesiętny 3 2 4 4" xfId="436"/>
    <cellStyle name="Dziesiętny 3 2 4 4 2" xfId="933"/>
    <cellStyle name="Dziesiętny 3 2 4 5" xfId="569"/>
    <cellStyle name="Dziesiętny 3 2 5" xfId="133"/>
    <cellStyle name="Dziesiętny 3 2 5 2" xfId="630"/>
    <cellStyle name="Dziesiętny 3 2 6" xfId="254"/>
    <cellStyle name="Dziesiętny 3 2 6 2" xfId="751"/>
    <cellStyle name="Dziesiętny 3 2 7" xfId="376"/>
    <cellStyle name="Dziesiętny 3 2 7 2" xfId="873"/>
    <cellStyle name="Dziesiętny 3 2 8" xfId="509"/>
    <cellStyle name="Dziesiętny 3 3" xfId="33"/>
    <cellStyle name="Dziesiętny 3 3 2" xfId="55"/>
    <cellStyle name="Dziesiętny 3 3 2 2" xfId="115"/>
    <cellStyle name="Dziesiętny 3 3 2 2 2" xfId="236"/>
    <cellStyle name="Dziesiętny 3 3 2 2 2 2" xfId="733"/>
    <cellStyle name="Dziesiętny 3 3 2 2 3" xfId="357"/>
    <cellStyle name="Dziesiętny 3 3 2 2 3 2" xfId="854"/>
    <cellStyle name="Dziesiętny 3 3 2 2 4" xfId="479"/>
    <cellStyle name="Dziesiętny 3 3 2 2 4 2" xfId="976"/>
    <cellStyle name="Dziesiętny 3 3 2 2 5" xfId="612"/>
    <cellStyle name="Dziesiętny 3 3 2 3" xfId="176"/>
    <cellStyle name="Dziesiętny 3 3 2 3 2" xfId="673"/>
    <cellStyle name="Dziesiętny 3 3 2 4" xfId="297"/>
    <cellStyle name="Dziesiętny 3 3 2 4 2" xfId="794"/>
    <cellStyle name="Dziesiętny 3 3 2 5" xfId="419"/>
    <cellStyle name="Dziesiętny 3 3 2 5 2" xfId="916"/>
    <cellStyle name="Dziesiętny 3 3 2 6" xfId="552"/>
    <cellStyle name="Dziesiętny 3 3 3" xfId="93"/>
    <cellStyle name="Dziesiętny 3 3 3 2" xfId="214"/>
    <cellStyle name="Dziesiętny 3 3 3 2 2" xfId="711"/>
    <cellStyle name="Dziesiętny 3 3 3 3" xfId="335"/>
    <cellStyle name="Dziesiętny 3 3 3 3 2" xfId="832"/>
    <cellStyle name="Dziesiętny 3 3 3 4" xfId="457"/>
    <cellStyle name="Dziesiętny 3 3 3 4 2" xfId="954"/>
    <cellStyle name="Dziesiętny 3 3 3 5" xfId="590"/>
    <cellStyle name="Dziesiętny 3 3 4" xfId="154"/>
    <cellStyle name="Dziesiętny 3 3 4 2" xfId="651"/>
    <cellStyle name="Dziesiętny 3 3 5" xfId="275"/>
    <cellStyle name="Dziesiętny 3 3 5 2" xfId="772"/>
    <cellStyle name="Dziesiętny 3 3 6" xfId="397"/>
    <cellStyle name="Dziesiętny 3 3 6 2" xfId="894"/>
    <cellStyle name="Dziesiętny 3 3 7" xfId="530"/>
    <cellStyle name="Dziesiętny 3 4" xfId="20"/>
    <cellStyle name="Dziesiętny 3 4 2" xfId="80"/>
    <cellStyle name="Dziesiętny 3 4 2 2" xfId="201"/>
    <cellStyle name="Dziesiętny 3 4 2 2 2" xfId="698"/>
    <cellStyle name="Dziesiętny 3 4 2 3" xfId="322"/>
    <cellStyle name="Dziesiętny 3 4 2 3 2" xfId="819"/>
    <cellStyle name="Dziesiętny 3 4 2 4" xfId="444"/>
    <cellStyle name="Dziesiętny 3 4 2 4 2" xfId="941"/>
    <cellStyle name="Dziesiętny 3 4 2 5" xfId="577"/>
    <cellStyle name="Dziesiętny 3 4 3" xfId="141"/>
    <cellStyle name="Dziesiętny 3 4 3 2" xfId="638"/>
    <cellStyle name="Dziesiętny 3 4 4" xfId="262"/>
    <cellStyle name="Dziesiętny 3 4 4 2" xfId="759"/>
    <cellStyle name="Dziesiętny 3 4 5" xfId="384"/>
    <cellStyle name="Dziesiętny 3 4 5 2" xfId="881"/>
    <cellStyle name="Dziesiętny 3 4 6" xfId="517"/>
    <cellStyle name="Dziesiętny 3 5" xfId="42"/>
    <cellStyle name="Dziesiętny 3 5 2" xfId="102"/>
    <cellStyle name="Dziesiętny 3 5 2 2" xfId="223"/>
    <cellStyle name="Dziesiętny 3 5 2 2 2" xfId="720"/>
    <cellStyle name="Dziesiętny 3 5 2 3" xfId="344"/>
    <cellStyle name="Dziesiętny 3 5 2 3 2" xfId="841"/>
    <cellStyle name="Dziesiętny 3 5 2 4" xfId="466"/>
    <cellStyle name="Dziesiętny 3 5 2 4 2" xfId="963"/>
    <cellStyle name="Dziesiętny 3 5 2 5" xfId="599"/>
    <cellStyle name="Dziesiętny 3 5 3" xfId="163"/>
    <cellStyle name="Dziesiętny 3 5 3 2" xfId="660"/>
    <cellStyle name="Dziesiętny 3 5 4" xfId="284"/>
    <cellStyle name="Dziesiętny 3 5 4 2" xfId="781"/>
    <cellStyle name="Dziesiętny 3 5 5" xfId="406"/>
    <cellStyle name="Dziesiętny 3 5 5 2" xfId="903"/>
    <cellStyle name="Dziesiętny 3 5 6" xfId="539"/>
    <cellStyle name="Dziesiętny 3 6" xfId="65"/>
    <cellStyle name="Dziesiętny 3 6 2" xfId="186"/>
    <cellStyle name="Dziesiętny 3 6 2 2" xfId="683"/>
    <cellStyle name="Dziesiętny 3 6 3" xfId="307"/>
    <cellStyle name="Dziesiętny 3 6 3 2" xfId="804"/>
    <cellStyle name="Dziesiętny 3 6 4" xfId="429"/>
    <cellStyle name="Dziesiętny 3 6 4 2" xfId="926"/>
    <cellStyle name="Dziesiętny 3 6 5" xfId="562"/>
    <cellStyle name="Dziesiętny 3 7" xfId="126"/>
    <cellStyle name="Dziesiętny 3 7 2" xfId="623"/>
    <cellStyle name="Dziesiętny 3 8" xfId="247"/>
    <cellStyle name="Dziesiętny 3 8 2" xfId="744"/>
    <cellStyle name="Dziesiętny 3 9" xfId="369"/>
    <cellStyle name="Dziesiętny 3 9 2" xfId="866"/>
    <cellStyle name="Dziesiętny 4" xfId="8"/>
    <cellStyle name="Dziesiętny 4 2" xfId="24"/>
    <cellStyle name="Dziesiętny 4 2 2" xfId="84"/>
    <cellStyle name="Dziesiętny 4 2 2 2" xfId="205"/>
    <cellStyle name="Dziesiętny 4 2 2 2 2" xfId="702"/>
    <cellStyle name="Dziesiętny 4 2 2 3" xfId="326"/>
    <cellStyle name="Dziesiętny 4 2 2 3 2" xfId="823"/>
    <cellStyle name="Dziesiętny 4 2 2 4" xfId="448"/>
    <cellStyle name="Dziesiętny 4 2 2 4 2" xfId="945"/>
    <cellStyle name="Dziesiętny 4 2 2 5" xfId="581"/>
    <cellStyle name="Dziesiętny 4 2 3" xfId="145"/>
    <cellStyle name="Dziesiętny 4 2 3 2" xfId="642"/>
    <cellStyle name="Dziesiętny 4 2 4" xfId="266"/>
    <cellStyle name="Dziesiętny 4 2 4 2" xfId="763"/>
    <cellStyle name="Dziesiętny 4 2 5" xfId="388"/>
    <cellStyle name="Dziesiętny 4 2 5 2" xfId="885"/>
    <cellStyle name="Dziesiętny 4 2 6" xfId="521"/>
    <cellStyle name="Dziesiętny 4 3" xfId="46"/>
    <cellStyle name="Dziesiętny 4 3 2" xfId="106"/>
    <cellStyle name="Dziesiętny 4 3 2 2" xfId="227"/>
    <cellStyle name="Dziesiętny 4 3 2 2 2" xfId="724"/>
    <cellStyle name="Dziesiętny 4 3 2 3" xfId="348"/>
    <cellStyle name="Dziesiętny 4 3 2 3 2" xfId="845"/>
    <cellStyle name="Dziesiętny 4 3 2 4" xfId="470"/>
    <cellStyle name="Dziesiętny 4 3 2 4 2" xfId="967"/>
    <cellStyle name="Dziesiętny 4 3 2 5" xfId="603"/>
    <cellStyle name="Dziesiętny 4 3 3" xfId="167"/>
    <cellStyle name="Dziesiętny 4 3 3 2" xfId="664"/>
    <cellStyle name="Dziesiętny 4 3 4" xfId="288"/>
    <cellStyle name="Dziesiętny 4 3 4 2" xfId="785"/>
    <cellStyle name="Dziesiętny 4 3 5" xfId="410"/>
    <cellStyle name="Dziesiętny 4 3 5 2" xfId="907"/>
    <cellStyle name="Dziesiętny 4 3 6" xfId="543"/>
    <cellStyle name="Dziesiętny 4 4" xfId="69"/>
    <cellStyle name="Dziesiętny 4 4 2" xfId="190"/>
    <cellStyle name="Dziesiętny 4 4 2 2" xfId="687"/>
    <cellStyle name="Dziesiętny 4 4 3" xfId="311"/>
    <cellStyle name="Dziesiętny 4 4 3 2" xfId="808"/>
    <cellStyle name="Dziesiętny 4 4 4" xfId="433"/>
    <cellStyle name="Dziesiętny 4 4 4 2" xfId="930"/>
    <cellStyle name="Dziesiętny 4 4 5" xfId="566"/>
    <cellStyle name="Dziesiętny 4 5" xfId="130"/>
    <cellStyle name="Dziesiętny 4 5 2" xfId="627"/>
    <cellStyle name="Dziesiętny 4 6" xfId="251"/>
    <cellStyle name="Dziesiętny 4 6 2" xfId="748"/>
    <cellStyle name="Dziesiętny 4 7" xfId="373"/>
    <cellStyle name="Dziesiętny 4 7 2" xfId="870"/>
    <cellStyle name="Dziesiętny 4 8" xfId="506"/>
    <cellStyle name="Dziesiętny 5" xfId="31"/>
    <cellStyle name="Dziesiętny 5 2" xfId="53"/>
    <cellStyle name="Dziesiętny 5 2 2" xfId="113"/>
    <cellStyle name="Dziesiętny 5 2 2 2" xfId="234"/>
    <cellStyle name="Dziesiętny 5 2 2 2 2" xfId="731"/>
    <cellStyle name="Dziesiętny 5 2 2 3" xfId="355"/>
    <cellStyle name="Dziesiętny 5 2 2 3 2" xfId="852"/>
    <cellStyle name="Dziesiętny 5 2 2 4" xfId="477"/>
    <cellStyle name="Dziesiętny 5 2 2 4 2" xfId="974"/>
    <cellStyle name="Dziesiętny 5 2 2 5" xfId="610"/>
    <cellStyle name="Dziesiętny 5 2 3" xfId="174"/>
    <cellStyle name="Dziesiętny 5 2 3 2" xfId="671"/>
    <cellStyle name="Dziesiętny 5 2 4" xfId="295"/>
    <cellStyle name="Dziesiętny 5 2 4 2" xfId="792"/>
    <cellStyle name="Dziesiętny 5 2 5" xfId="417"/>
    <cellStyle name="Dziesiętny 5 2 5 2" xfId="914"/>
    <cellStyle name="Dziesiętny 5 2 6" xfId="550"/>
    <cellStyle name="Dziesiętny 5 3" xfId="91"/>
    <cellStyle name="Dziesiętny 5 3 2" xfId="212"/>
    <cellStyle name="Dziesiętny 5 3 2 2" xfId="709"/>
    <cellStyle name="Dziesiętny 5 3 3" xfId="333"/>
    <cellStyle name="Dziesiętny 5 3 3 2" xfId="830"/>
    <cellStyle name="Dziesiętny 5 3 4" xfId="455"/>
    <cellStyle name="Dziesiętny 5 3 4 2" xfId="952"/>
    <cellStyle name="Dziesiętny 5 3 5" xfId="588"/>
    <cellStyle name="Dziesiętny 5 4" xfId="152"/>
    <cellStyle name="Dziesiętny 5 4 2" xfId="649"/>
    <cellStyle name="Dziesiętny 5 5" xfId="273"/>
    <cellStyle name="Dziesiętny 5 5 2" xfId="770"/>
    <cellStyle name="Dziesiętny 5 6" xfId="395"/>
    <cellStyle name="Dziesiętny 5 6 2" xfId="892"/>
    <cellStyle name="Dziesiętny 5 7" xfId="528"/>
    <cellStyle name="Dziesiętny 6" xfId="17"/>
    <cellStyle name="Dziesiętny 6 2" xfId="77"/>
    <cellStyle name="Dziesiętny 6 2 2" xfId="198"/>
    <cellStyle name="Dziesiętny 6 2 2 2" xfId="695"/>
    <cellStyle name="Dziesiętny 6 2 3" xfId="319"/>
    <cellStyle name="Dziesiętny 6 2 3 2" xfId="816"/>
    <cellStyle name="Dziesiętny 6 2 4" xfId="441"/>
    <cellStyle name="Dziesiętny 6 2 4 2" xfId="938"/>
    <cellStyle name="Dziesiętny 6 2 5" xfId="574"/>
    <cellStyle name="Dziesiętny 6 3" xfId="138"/>
    <cellStyle name="Dziesiętny 6 3 2" xfId="635"/>
    <cellStyle name="Dziesiętny 6 4" xfId="259"/>
    <cellStyle name="Dziesiętny 6 4 2" xfId="756"/>
    <cellStyle name="Dziesiętny 6 5" xfId="381"/>
    <cellStyle name="Dziesiętny 6 5 2" xfId="878"/>
    <cellStyle name="Dziesiętny 6 6" xfId="514"/>
    <cellStyle name="Dziesiętny 7" xfId="39"/>
    <cellStyle name="Dziesiętny 7 2" xfId="99"/>
    <cellStyle name="Dziesiętny 7 2 2" xfId="220"/>
    <cellStyle name="Dziesiętny 7 2 2 2" xfId="717"/>
    <cellStyle name="Dziesiętny 7 2 3" xfId="341"/>
    <cellStyle name="Dziesiętny 7 2 3 2" xfId="838"/>
    <cellStyle name="Dziesiętny 7 2 4" xfId="463"/>
    <cellStyle name="Dziesiętny 7 2 4 2" xfId="960"/>
    <cellStyle name="Dziesiętny 7 2 5" xfId="596"/>
    <cellStyle name="Dziesiętny 7 3" xfId="160"/>
    <cellStyle name="Dziesiętny 7 3 2" xfId="657"/>
    <cellStyle name="Dziesiętny 7 4" xfId="281"/>
    <cellStyle name="Dziesiętny 7 4 2" xfId="778"/>
    <cellStyle name="Dziesiętny 7 5" xfId="403"/>
    <cellStyle name="Dziesiętny 7 5 2" xfId="900"/>
    <cellStyle name="Dziesiętny 7 6" xfId="536"/>
    <cellStyle name="Dziesiętny 8" xfId="62"/>
    <cellStyle name="Dziesiętny 8 2" xfId="183"/>
    <cellStyle name="Dziesiętny 8 2 2" xfId="680"/>
    <cellStyle name="Dziesiętny 8 3" xfId="304"/>
    <cellStyle name="Dziesiętny 8 3 2" xfId="801"/>
    <cellStyle name="Dziesiętny 8 4" xfId="426"/>
    <cellStyle name="Dziesiętny 8 4 2" xfId="923"/>
    <cellStyle name="Dziesiętny 8 5" xfId="559"/>
    <cellStyle name="Dziesiętny 9" xfId="123"/>
    <cellStyle name="Dziesiętny 9 2" xfId="620"/>
    <cellStyle name="Hiperłącze" xfId="15" builtinId="8"/>
    <cellStyle name="Normalny" xfId="0" builtinId="0"/>
    <cellStyle name="Normalny 2" xfId="7"/>
    <cellStyle name="Normalny 3" xfId="121"/>
    <cellStyle name="Normalny 3 2" xfId="242"/>
    <cellStyle name="Normalny 3 2 2" xfId="489"/>
    <cellStyle name="Normalny 3 2 2 2" xfId="497"/>
    <cellStyle name="Normalny 3 2 2 3" xfId="986"/>
    <cellStyle name="Normalny 3 2 3" xfId="493"/>
    <cellStyle name="Normalny 3 2 4" xfId="739"/>
    <cellStyle name="Normalny 3 3" xfId="363"/>
    <cellStyle name="Normalny 3 3 2" xfId="490"/>
    <cellStyle name="Normalny 3 3 2 2" xfId="498"/>
    <cellStyle name="Normalny 3 3 2 3" xfId="987"/>
    <cellStyle name="Normalny 3 3 3" xfId="494"/>
    <cellStyle name="Normalny 3 3 4" xfId="860"/>
    <cellStyle name="Normalny 3 4" xfId="485"/>
    <cellStyle name="Normalny 3 4 2" xfId="491"/>
    <cellStyle name="Normalny 3 4 2 2" xfId="499"/>
    <cellStyle name="Normalny 3 4 2 3" xfId="988"/>
    <cellStyle name="Normalny 3 4 3" xfId="495"/>
    <cellStyle name="Normalny 3 4 4" xfId="982"/>
    <cellStyle name="Normalny 3 5" xfId="488"/>
    <cellStyle name="Normalny 3 5 2" xfId="496"/>
    <cellStyle name="Normalny 3 5 3" xfId="985"/>
    <cellStyle name="Normalny 3 6" xfId="492"/>
    <cellStyle name="Normalny 3 7" xfId="618"/>
    <cellStyle name="Walutowy [0]" xfId="2" builtinId="7"/>
    <cellStyle name="Walutowy [0] 2" xfId="10"/>
    <cellStyle name="Walutowy [0] 2 2" xfId="26"/>
    <cellStyle name="Walutowy [0] 2 2 2" xfId="86"/>
    <cellStyle name="Walutowy [0] 2 2 2 2" xfId="207"/>
    <cellStyle name="Walutowy [0] 2 2 2 2 2" xfId="704"/>
    <cellStyle name="Walutowy [0] 2 2 2 3" xfId="328"/>
    <cellStyle name="Walutowy [0] 2 2 2 3 2" xfId="825"/>
    <cellStyle name="Walutowy [0] 2 2 2 4" xfId="450"/>
    <cellStyle name="Walutowy [0] 2 2 2 4 2" xfId="947"/>
    <cellStyle name="Walutowy [0] 2 2 2 5" xfId="583"/>
    <cellStyle name="Walutowy [0] 2 2 3" xfId="147"/>
    <cellStyle name="Walutowy [0] 2 2 3 2" xfId="644"/>
    <cellStyle name="Walutowy [0] 2 2 4" xfId="268"/>
    <cellStyle name="Walutowy [0] 2 2 4 2" xfId="765"/>
    <cellStyle name="Walutowy [0] 2 2 5" xfId="390"/>
    <cellStyle name="Walutowy [0] 2 2 5 2" xfId="887"/>
    <cellStyle name="Walutowy [0] 2 2 6" xfId="523"/>
    <cellStyle name="Walutowy [0] 2 3" xfId="48"/>
    <cellStyle name="Walutowy [0] 2 3 2" xfId="108"/>
    <cellStyle name="Walutowy [0] 2 3 2 2" xfId="229"/>
    <cellStyle name="Walutowy [0] 2 3 2 2 2" xfId="726"/>
    <cellStyle name="Walutowy [0] 2 3 2 3" xfId="350"/>
    <cellStyle name="Walutowy [0] 2 3 2 3 2" xfId="847"/>
    <cellStyle name="Walutowy [0] 2 3 2 4" xfId="472"/>
    <cellStyle name="Walutowy [0] 2 3 2 4 2" xfId="969"/>
    <cellStyle name="Walutowy [0] 2 3 2 5" xfId="605"/>
    <cellStyle name="Walutowy [0] 2 3 3" xfId="169"/>
    <cellStyle name="Walutowy [0] 2 3 3 2" xfId="666"/>
    <cellStyle name="Walutowy [0] 2 3 4" xfId="290"/>
    <cellStyle name="Walutowy [0] 2 3 4 2" xfId="787"/>
    <cellStyle name="Walutowy [0] 2 3 5" xfId="412"/>
    <cellStyle name="Walutowy [0] 2 3 5 2" xfId="909"/>
    <cellStyle name="Walutowy [0] 2 3 6" xfId="545"/>
    <cellStyle name="Walutowy [0] 2 4" xfId="71"/>
    <cellStyle name="Walutowy [0] 2 4 2" xfId="192"/>
    <cellStyle name="Walutowy [0] 2 4 2 2" xfId="689"/>
    <cellStyle name="Walutowy [0] 2 4 3" xfId="313"/>
    <cellStyle name="Walutowy [0] 2 4 3 2" xfId="810"/>
    <cellStyle name="Walutowy [0] 2 4 4" xfId="435"/>
    <cellStyle name="Walutowy [0] 2 4 4 2" xfId="932"/>
    <cellStyle name="Walutowy [0] 2 4 5" xfId="568"/>
    <cellStyle name="Walutowy [0] 2 5" xfId="132"/>
    <cellStyle name="Walutowy [0] 2 5 2" xfId="629"/>
    <cellStyle name="Walutowy [0] 2 6" xfId="253"/>
    <cellStyle name="Walutowy [0] 2 6 2" xfId="750"/>
    <cellStyle name="Walutowy [0] 2 7" xfId="375"/>
    <cellStyle name="Walutowy [0] 2 7 2" xfId="872"/>
    <cellStyle name="Walutowy [0] 2 8" xfId="508"/>
    <cellStyle name="Walutowy [0] 3" xfId="19"/>
    <cellStyle name="Walutowy [0] 3 2" xfId="79"/>
    <cellStyle name="Walutowy [0] 3 2 2" xfId="200"/>
    <cellStyle name="Walutowy [0] 3 2 2 2" xfId="697"/>
    <cellStyle name="Walutowy [0] 3 2 3" xfId="321"/>
    <cellStyle name="Walutowy [0] 3 2 3 2" xfId="818"/>
    <cellStyle name="Walutowy [0] 3 2 4" xfId="443"/>
    <cellStyle name="Walutowy [0] 3 2 4 2" xfId="940"/>
    <cellStyle name="Walutowy [0] 3 2 5" xfId="576"/>
    <cellStyle name="Walutowy [0] 3 3" xfId="140"/>
    <cellStyle name="Walutowy [0] 3 3 2" xfId="637"/>
    <cellStyle name="Walutowy [0] 3 4" xfId="261"/>
    <cellStyle name="Walutowy [0] 3 4 2" xfId="758"/>
    <cellStyle name="Walutowy [0] 3 5" xfId="383"/>
    <cellStyle name="Walutowy [0] 3 5 2" xfId="880"/>
    <cellStyle name="Walutowy [0] 3 6" xfId="516"/>
    <cellStyle name="Walutowy [0] 4" xfId="41"/>
    <cellStyle name="Walutowy [0] 4 2" xfId="101"/>
    <cellStyle name="Walutowy [0] 4 2 2" xfId="222"/>
    <cellStyle name="Walutowy [0] 4 2 2 2" xfId="719"/>
    <cellStyle name="Walutowy [0] 4 2 3" xfId="343"/>
    <cellStyle name="Walutowy [0] 4 2 3 2" xfId="840"/>
    <cellStyle name="Walutowy [0] 4 2 4" xfId="465"/>
    <cellStyle name="Walutowy [0] 4 2 4 2" xfId="962"/>
    <cellStyle name="Walutowy [0] 4 2 5" xfId="598"/>
    <cellStyle name="Walutowy [0] 4 3" xfId="162"/>
    <cellStyle name="Walutowy [0] 4 3 2" xfId="659"/>
    <cellStyle name="Walutowy [0] 4 4" xfId="283"/>
    <cellStyle name="Walutowy [0] 4 4 2" xfId="780"/>
    <cellStyle name="Walutowy [0] 4 5" xfId="405"/>
    <cellStyle name="Walutowy [0] 4 5 2" xfId="902"/>
    <cellStyle name="Walutowy [0] 4 6" xfId="538"/>
    <cellStyle name="Walutowy [0] 5" xfId="64"/>
    <cellStyle name="Walutowy [0] 5 2" xfId="185"/>
    <cellStyle name="Walutowy [0] 5 2 2" xfId="682"/>
    <cellStyle name="Walutowy [0] 5 3" xfId="306"/>
    <cellStyle name="Walutowy [0] 5 3 2" xfId="803"/>
    <cellStyle name="Walutowy [0] 5 4" xfId="428"/>
    <cellStyle name="Walutowy [0] 5 4 2" xfId="925"/>
    <cellStyle name="Walutowy [0] 5 5" xfId="561"/>
    <cellStyle name="Walutowy [0] 6" xfId="125"/>
    <cellStyle name="Walutowy [0] 6 2" xfId="622"/>
    <cellStyle name="Walutowy [0] 7" xfId="246"/>
    <cellStyle name="Walutowy [0] 7 2" xfId="743"/>
    <cellStyle name="Walutowy [0] 8" xfId="368"/>
    <cellStyle name="Walutowy [0] 8 2" xfId="865"/>
    <cellStyle name="Walutowy [0] 9" xfId="501"/>
    <cellStyle name="Walutowy 10" xfId="38"/>
    <cellStyle name="Walutowy 10 2" xfId="98"/>
    <cellStyle name="Walutowy 10 2 2" xfId="219"/>
    <cellStyle name="Walutowy 10 2 2 2" xfId="716"/>
    <cellStyle name="Walutowy 10 2 3" xfId="340"/>
    <cellStyle name="Walutowy 10 2 3 2" xfId="837"/>
    <cellStyle name="Walutowy 10 2 4" xfId="462"/>
    <cellStyle name="Walutowy 10 2 4 2" xfId="959"/>
    <cellStyle name="Walutowy 10 2 5" xfId="595"/>
    <cellStyle name="Walutowy 10 3" xfId="159"/>
    <cellStyle name="Walutowy 10 3 2" xfId="656"/>
    <cellStyle name="Walutowy 10 4" xfId="280"/>
    <cellStyle name="Walutowy 10 4 2" xfId="777"/>
    <cellStyle name="Walutowy 10 5" xfId="402"/>
    <cellStyle name="Walutowy 10 5 2" xfId="899"/>
    <cellStyle name="Walutowy 10 6" xfId="535"/>
    <cellStyle name="Walutowy 11" xfId="60"/>
    <cellStyle name="Walutowy 11 2" xfId="120"/>
    <cellStyle name="Walutowy 11 2 2" xfId="241"/>
    <cellStyle name="Walutowy 11 2 2 2" xfId="738"/>
    <cellStyle name="Walutowy 11 2 3" xfId="362"/>
    <cellStyle name="Walutowy 11 2 3 2" xfId="859"/>
    <cellStyle name="Walutowy 11 2 4" xfId="484"/>
    <cellStyle name="Walutowy 11 2 4 2" xfId="981"/>
    <cellStyle name="Walutowy 11 2 5" xfId="617"/>
    <cellStyle name="Walutowy 11 3" xfId="181"/>
    <cellStyle name="Walutowy 11 3 2" xfId="678"/>
    <cellStyle name="Walutowy 11 4" xfId="302"/>
    <cellStyle name="Walutowy 11 4 2" xfId="799"/>
    <cellStyle name="Walutowy 11 5" xfId="424"/>
    <cellStyle name="Walutowy 11 5 2" xfId="921"/>
    <cellStyle name="Walutowy 11 6" xfId="557"/>
    <cellStyle name="Walutowy 12" xfId="63"/>
    <cellStyle name="Walutowy 12 2" xfId="184"/>
    <cellStyle name="Walutowy 12 2 2" xfId="681"/>
    <cellStyle name="Walutowy 12 3" xfId="305"/>
    <cellStyle name="Walutowy 12 3 2" xfId="802"/>
    <cellStyle name="Walutowy 12 4" xfId="427"/>
    <cellStyle name="Walutowy 12 4 2" xfId="924"/>
    <cellStyle name="Walutowy 12 5" xfId="560"/>
    <cellStyle name="Walutowy 13" xfId="61"/>
    <cellStyle name="Walutowy 13 2" xfId="182"/>
    <cellStyle name="Walutowy 13 2 2" xfId="679"/>
    <cellStyle name="Walutowy 13 3" xfId="303"/>
    <cellStyle name="Walutowy 13 3 2" xfId="800"/>
    <cellStyle name="Walutowy 13 4" xfId="425"/>
    <cellStyle name="Walutowy 13 4 2" xfId="922"/>
    <cellStyle name="Walutowy 13 5" xfId="558"/>
    <cellStyle name="Walutowy 14" xfId="122"/>
    <cellStyle name="Walutowy 14 2" xfId="243"/>
    <cellStyle name="Walutowy 14 2 2" xfId="740"/>
    <cellStyle name="Walutowy 14 3" xfId="364"/>
    <cellStyle name="Walutowy 14 3 2" xfId="861"/>
    <cellStyle name="Walutowy 14 4" xfId="486"/>
    <cellStyle name="Walutowy 14 4 2" xfId="983"/>
    <cellStyle name="Walutowy 14 5" xfId="619"/>
    <cellStyle name="Walutowy 15" xfId="124"/>
    <cellStyle name="Walutowy 15 2" xfId="621"/>
    <cellStyle name="Walutowy 16" xfId="245"/>
    <cellStyle name="Walutowy 16 2" xfId="742"/>
    <cellStyle name="Walutowy 17" xfId="367"/>
    <cellStyle name="Walutowy 17 2" xfId="864"/>
    <cellStyle name="Walutowy 18" xfId="365"/>
    <cellStyle name="Walutowy 18 2" xfId="862"/>
    <cellStyle name="Walutowy 19" xfId="487"/>
    <cellStyle name="Walutowy 19 2" xfId="984"/>
    <cellStyle name="Walutowy 2" xfId="6"/>
    <cellStyle name="Walutowy 2 10" xfId="505"/>
    <cellStyle name="Walutowy 2 2" xfId="14"/>
    <cellStyle name="Walutowy 2 2 2" xfId="30"/>
    <cellStyle name="Walutowy 2 2 2 2" xfId="90"/>
    <cellStyle name="Walutowy 2 2 2 2 2" xfId="211"/>
    <cellStyle name="Walutowy 2 2 2 2 2 2" xfId="708"/>
    <cellStyle name="Walutowy 2 2 2 2 3" xfId="332"/>
    <cellStyle name="Walutowy 2 2 2 2 3 2" xfId="829"/>
    <cellStyle name="Walutowy 2 2 2 2 4" xfId="454"/>
    <cellStyle name="Walutowy 2 2 2 2 4 2" xfId="951"/>
    <cellStyle name="Walutowy 2 2 2 2 5" xfId="587"/>
    <cellStyle name="Walutowy 2 2 2 3" xfId="151"/>
    <cellStyle name="Walutowy 2 2 2 3 2" xfId="648"/>
    <cellStyle name="Walutowy 2 2 2 4" xfId="272"/>
    <cellStyle name="Walutowy 2 2 2 4 2" xfId="769"/>
    <cellStyle name="Walutowy 2 2 2 5" xfId="394"/>
    <cellStyle name="Walutowy 2 2 2 5 2" xfId="891"/>
    <cellStyle name="Walutowy 2 2 2 6" xfId="527"/>
    <cellStyle name="Walutowy 2 2 3" xfId="52"/>
    <cellStyle name="Walutowy 2 2 3 2" xfId="112"/>
    <cellStyle name="Walutowy 2 2 3 2 2" xfId="233"/>
    <cellStyle name="Walutowy 2 2 3 2 2 2" xfId="730"/>
    <cellStyle name="Walutowy 2 2 3 2 3" xfId="354"/>
    <cellStyle name="Walutowy 2 2 3 2 3 2" xfId="851"/>
    <cellStyle name="Walutowy 2 2 3 2 4" xfId="476"/>
    <cellStyle name="Walutowy 2 2 3 2 4 2" xfId="973"/>
    <cellStyle name="Walutowy 2 2 3 2 5" xfId="609"/>
    <cellStyle name="Walutowy 2 2 3 3" xfId="173"/>
    <cellStyle name="Walutowy 2 2 3 3 2" xfId="670"/>
    <cellStyle name="Walutowy 2 2 3 4" xfId="294"/>
    <cellStyle name="Walutowy 2 2 3 4 2" xfId="791"/>
    <cellStyle name="Walutowy 2 2 3 5" xfId="416"/>
    <cellStyle name="Walutowy 2 2 3 5 2" xfId="913"/>
    <cellStyle name="Walutowy 2 2 3 6" xfId="549"/>
    <cellStyle name="Walutowy 2 2 4" xfId="75"/>
    <cellStyle name="Walutowy 2 2 4 2" xfId="196"/>
    <cellStyle name="Walutowy 2 2 4 2 2" xfId="693"/>
    <cellStyle name="Walutowy 2 2 4 3" xfId="317"/>
    <cellStyle name="Walutowy 2 2 4 3 2" xfId="814"/>
    <cellStyle name="Walutowy 2 2 4 4" xfId="439"/>
    <cellStyle name="Walutowy 2 2 4 4 2" xfId="936"/>
    <cellStyle name="Walutowy 2 2 4 5" xfId="572"/>
    <cellStyle name="Walutowy 2 2 5" xfId="136"/>
    <cellStyle name="Walutowy 2 2 5 2" xfId="633"/>
    <cellStyle name="Walutowy 2 2 6" xfId="257"/>
    <cellStyle name="Walutowy 2 2 6 2" xfId="754"/>
    <cellStyle name="Walutowy 2 2 7" xfId="379"/>
    <cellStyle name="Walutowy 2 2 7 2" xfId="876"/>
    <cellStyle name="Walutowy 2 2 8" xfId="512"/>
    <cellStyle name="Walutowy 2 3" xfId="36"/>
    <cellStyle name="Walutowy 2 3 2" xfId="58"/>
    <cellStyle name="Walutowy 2 3 2 2" xfId="118"/>
    <cellStyle name="Walutowy 2 3 2 2 2" xfId="239"/>
    <cellStyle name="Walutowy 2 3 2 2 2 2" xfId="736"/>
    <cellStyle name="Walutowy 2 3 2 2 3" xfId="360"/>
    <cellStyle name="Walutowy 2 3 2 2 3 2" xfId="857"/>
    <cellStyle name="Walutowy 2 3 2 2 4" xfId="482"/>
    <cellStyle name="Walutowy 2 3 2 2 4 2" xfId="979"/>
    <cellStyle name="Walutowy 2 3 2 2 5" xfId="615"/>
    <cellStyle name="Walutowy 2 3 2 3" xfId="179"/>
    <cellStyle name="Walutowy 2 3 2 3 2" xfId="676"/>
    <cellStyle name="Walutowy 2 3 2 4" xfId="300"/>
    <cellStyle name="Walutowy 2 3 2 4 2" xfId="797"/>
    <cellStyle name="Walutowy 2 3 2 5" xfId="422"/>
    <cellStyle name="Walutowy 2 3 2 5 2" xfId="919"/>
    <cellStyle name="Walutowy 2 3 2 6" xfId="555"/>
    <cellStyle name="Walutowy 2 3 3" xfId="96"/>
    <cellStyle name="Walutowy 2 3 3 2" xfId="217"/>
    <cellStyle name="Walutowy 2 3 3 2 2" xfId="714"/>
    <cellStyle name="Walutowy 2 3 3 3" xfId="338"/>
    <cellStyle name="Walutowy 2 3 3 3 2" xfId="835"/>
    <cellStyle name="Walutowy 2 3 3 4" xfId="460"/>
    <cellStyle name="Walutowy 2 3 3 4 2" xfId="957"/>
    <cellStyle name="Walutowy 2 3 3 5" xfId="593"/>
    <cellStyle name="Walutowy 2 3 4" xfId="157"/>
    <cellStyle name="Walutowy 2 3 4 2" xfId="654"/>
    <cellStyle name="Walutowy 2 3 5" xfId="278"/>
    <cellStyle name="Walutowy 2 3 5 2" xfId="775"/>
    <cellStyle name="Walutowy 2 3 6" xfId="400"/>
    <cellStyle name="Walutowy 2 3 6 2" xfId="897"/>
    <cellStyle name="Walutowy 2 3 7" xfId="533"/>
    <cellStyle name="Walutowy 2 4" xfId="23"/>
    <cellStyle name="Walutowy 2 4 2" xfId="83"/>
    <cellStyle name="Walutowy 2 4 2 2" xfId="204"/>
    <cellStyle name="Walutowy 2 4 2 2 2" xfId="701"/>
    <cellStyle name="Walutowy 2 4 2 3" xfId="325"/>
    <cellStyle name="Walutowy 2 4 2 3 2" xfId="822"/>
    <cellStyle name="Walutowy 2 4 2 4" xfId="447"/>
    <cellStyle name="Walutowy 2 4 2 4 2" xfId="944"/>
    <cellStyle name="Walutowy 2 4 2 5" xfId="580"/>
    <cellStyle name="Walutowy 2 4 3" xfId="144"/>
    <cellStyle name="Walutowy 2 4 3 2" xfId="641"/>
    <cellStyle name="Walutowy 2 4 4" xfId="265"/>
    <cellStyle name="Walutowy 2 4 4 2" xfId="762"/>
    <cellStyle name="Walutowy 2 4 5" xfId="387"/>
    <cellStyle name="Walutowy 2 4 5 2" xfId="884"/>
    <cellStyle name="Walutowy 2 4 6" xfId="520"/>
    <cellStyle name="Walutowy 2 5" xfId="45"/>
    <cellStyle name="Walutowy 2 5 2" xfId="105"/>
    <cellStyle name="Walutowy 2 5 2 2" xfId="226"/>
    <cellStyle name="Walutowy 2 5 2 2 2" xfId="723"/>
    <cellStyle name="Walutowy 2 5 2 3" xfId="347"/>
    <cellStyle name="Walutowy 2 5 2 3 2" xfId="844"/>
    <cellStyle name="Walutowy 2 5 2 4" xfId="469"/>
    <cellStyle name="Walutowy 2 5 2 4 2" xfId="966"/>
    <cellStyle name="Walutowy 2 5 2 5" xfId="602"/>
    <cellStyle name="Walutowy 2 5 3" xfId="166"/>
    <cellStyle name="Walutowy 2 5 3 2" xfId="663"/>
    <cellStyle name="Walutowy 2 5 4" xfId="287"/>
    <cellStyle name="Walutowy 2 5 4 2" xfId="784"/>
    <cellStyle name="Walutowy 2 5 5" xfId="409"/>
    <cellStyle name="Walutowy 2 5 5 2" xfId="906"/>
    <cellStyle name="Walutowy 2 5 6" xfId="542"/>
    <cellStyle name="Walutowy 2 6" xfId="68"/>
    <cellStyle name="Walutowy 2 6 2" xfId="189"/>
    <cellStyle name="Walutowy 2 6 2 2" xfId="686"/>
    <cellStyle name="Walutowy 2 6 3" xfId="310"/>
    <cellStyle name="Walutowy 2 6 3 2" xfId="807"/>
    <cellStyle name="Walutowy 2 6 4" xfId="432"/>
    <cellStyle name="Walutowy 2 6 4 2" xfId="929"/>
    <cellStyle name="Walutowy 2 6 5" xfId="565"/>
    <cellStyle name="Walutowy 2 7" xfId="129"/>
    <cellStyle name="Walutowy 2 7 2" xfId="626"/>
    <cellStyle name="Walutowy 2 8" xfId="250"/>
    <cellStyle name="Walutowy 2 8 2" xfId="747"/>
    <cellStyle name="Walutowy 2 9" xfId="372"/>
    <cellStyle name="Walutowy 2 9 2" xfId="869"/>
    <cellStyle name="Walutowy 3" xfId="4"/>
    <cellStyle name="Walutowy 3 10" xfId="503"/>
    <cellStyle name="Walutowy 3 2" xfId="12"/>
    <cellStyle name="Walutowy 3 2 2" xfId="28"/>
    <cellStyle name="Walutowy 3 2 2 2" xfId="88"/>
    <cellStyle name="Walutowy 3 2 2 2 2" xfId="209"/>
    <cellStyle name="Walutowy 3 2 2 2 2 2" xfId="706"/>
    <cellStyle name="Walutowy 3 2 2 2 3" xfId="330"/>
    <cellStyle name="Walutowy 3 2 2 2 3 2" xfId="827"/>
    <cellStyle name="Walutowy 3 2 2 2 4" xfId="452"/>
    <cellStyle name="Walutowy 3 2 2 2 4 2" xfId="949"/>
    <cellStyle name="Walutowy 3 2 2 2 5" xfId="585"/>
    <cellStyle name="Walutowy 3 2 2 3" xfId="149"/>
    <cellStyle name="Walutowy 3 2 2 3 2" xfId="646"/>
    <cellStyle name="Walutowy 3 2 2 4" xfId="270"/>
    <cellStyle name="Walutowy 3 2 2 4 2" xfId="767"/>
    <cellStyle name="Walutowy 3 2 2 5" xfId="392"/>
    <cellStyle name="Walutowy 3 2 2 5 2" xfId="889"/>
    <cellStyle name="Walutowy 3 2 2 6" xfId="525"/>
    <cellStyle name="Walutowy 3 2 3" xfId="50"/>
    <cellStyle name="Walutowy 3 2 3 2" xfId="110"/>
    <cellStyle name="Walutowy 3 2 3 2 2" xfId="231"/>
    <cellStyle name="Walutowy 3 2 3 2 2 2" xfId="728"/>
    <cellStyle name="Walutowy 3 2 3 2 3" xfId="352"/>
    <cellStyle name="Walutowy 3 2 3 2 3 2" xfId="849"/>
    <cellStyle name="Walutowy 3 2 3 2 4" xfId="474"/>
    <cellStyle name="Walutowy 3 2 3 2 4 2" xfId="971"/>
    <cellStyle name="Walutowy 3 2 3 2 5" xfId="607"/>
    <cellStyle name="Walutowy 3 2 3 3" xfId="171"/>
    <cellStyle name="Walutowy 3 2 3 3 2" xfId="668"/>
    <cellStyle name="Walutowy 3 2 3 4" xfId="292"/>
    <cellStyle name="Walutowy 3 2 3 4 2" xfId="789"/>
    <cellStyle name="Walutowy 3 2 3 5" xfId="414"/>
    <cellStyle name="Walutowy 3 2 3 5 2" xfId="911"/>
    <cellStyle name="Walutowy 3 2 3 6" xfId="547"/>
    <cellStyle name="Walutowy 3 2 4" xfId="73"/>
    <cellStyle name="Walutowy 3 2 4 2" xfId="194"/>
    <cellStyle name="Walutowy 3 2 4 2 2" xfId="691"/>
    <cellStyle name="Walutowy 3 2 4 3" xfId="315"/>
    <cellStyle name="Walutowy 3 2 4 3 2" xfId="812"/>
    <cellStyle name="Walutowy 3 2 4 4" xfId="437"/>
    <cellStyle name="Walutowy 3 2 4 4 2" xfId="934"/>
    <cellStyle name="Walutowy 3 2 4 5" xfId="570"/>
    <cellStyle name="Walutowy 3 2 5" xfId="134"/>
    <cellStyle name="Walutowy 3 2 5 2" xfId="631"/>
    <cellStyle name="Walutowy 3 2 6" xfId="255"/>
    <cellStyle name="Walutowy 3 2 6 2" xfId="752"/>
    <cellStyle name="Walutowy 3 2 7" xfId="377"/>
    <cellStyle name="Walutowy 3 2 7 2" xfId="874"/>
    <cellStyle name="Walutowy 3 2 8" xfId="510"/>
    <cellStyle name="Walutowy 3 3" xfId="34"/>
    <cellStyle name="Walutowy 3 3 2" xfId="56"/>
    <cellStyle name="Walutowy 3 3 2 2" xfId="116"/>
    <cellStyle name="Walutowy 3 3 2 2 2" xfId="237"/>
    <cellStyle name="Walutowy 3 3 2 2 2 2" xfId="734"/>
    <cellStyle name="Walutowy 3 3 2 2 3" xfId="358"/>
    <cellStyle name="Walutowy 3 3 2 2 3 2" xfId="855"/>
    <cellStyle name="Walutowy 3 3 2 2 4" xfId="480"/>
    <cellStyle name="Walutowy 3 3 2 2 4 2" xfId="977"/>
    <cellStyle name="Walutowy 3 3 2 2 5" xfId="613"/>
    <cellStyle name="Walutowy 3 3 2 3" xfId="177"/>
    <cellStyle name="Walutowy 3 3 2 3 2" xfId="674"/>
    <cellStyle name="Walutowy 3 3 2 4" xfId="298"/>
    <cellStyle name="Walutowy 3 3 2 4 2" xfId="795"/>
    <cellStyle name="Walutowy 3 3 2 5" xfId="420"/>
    <cellStyle name="Walutowy 3 3 2 5 2" xfId="917"/>
    <cellStyle name="Walutowy 3 3 2 6" xfId="553"/>
    <cellStyle name="Walutowy 3 3 3" xfId="94"/>
    <cellStyle name="Walutowy 3 3 3 2" xfId="215"/>
    <cellStyle name="Walutowy 3 3 3 2 2" xfId="712"/>
    <cellStyle name="Walutowy 3 3 3 3" xfId="336"/>
    <cellStyle name="Walutowy 3 3 3 3 2" xfId="833"/>
    <cellStyle name="Walutowy 3 3 3 4" xfId="458"/>
    <cellStyle name="Walutowy 3 3 3 4 2" xfId="955"/>
    <cellStyle name="Walutowy 3 3 3 5" xfId="591"/>
    <cellStyle name="Walutowy 3 3 4" xfId="155"/>
    <cellStyle name="Walutowy 3 3 4 2" xfId="652"/>
    <cellStyle name="Walutowy 3 3 5" xfId="276"/>
    <cellStyle name="Walutowy 3 3 5 2" xfId="773"/>
    <cellStyle name="Walutowy 3 3 6" xfId="398"/>
    <cellStyle name="Walutowy 3 3 6 2" xfId="895"/>
    <cellStyle name="Walutowy 3 3 7" xfId="531"/>
    <cellStyle name="Walutowy 3 4" xfId="21"/>
    <cellStyle name="Walutowy 3 4 2" xfId="81"/>
    <cellStyle name="Walutowy 3 4 2 2" xfId="202"/>
    <cellStyle name="Walutowy 3 4 2 2 2" xfId="699"/>
    <cellStyle name="Walutowy 3 4 2 3" xfId="323"/>
    <cellStyle name="Walutowy 3 4 2 3 2" xfId="820"/>
    <cellStyle name="Walutowy 3 4 2 4" xfId="445"/>
    <cellStyle name="Walutowy 3 4 2 4 2" xfId="942"/>
    <cellStyle name="Walutowy 3 4 2 5" xfId="578"/>
    <cellStyle name="Walutowy 3 4 3" xfId="142"/>
    <cellStyle name="Walutowy 3 4 3 2" xfId="639"/>
    <cellStyle name="Walutowy 3 4 4" xfId="263"/>
    <cellStyle name="Walutowy 3 4 4 2" xfId="760"/>
    <cellStyle name="Walutowy 3 4 5" xfId="385"/>
    <cellStyle name="Walutowy 3 4 5 2" xfId="882"/>
    <cellStyle name="Walutowy 3 4 6" xfId="518"/>
    <cellStyle name="Walutowy 3 5" xfId="43"/>
    <cellStyle name="Walutowy 3 5 2" xfId="103"/>
    <cellStyle name="Walutowy 3 5 2 2" xfId="224"/>
    <cellStyle name="Walutowy 3 5 2 2 2" xfId="721"/>
    <cellStyle name="Walutowy 3 5 2 3" xfId="345"/>
    <cellStyle name="Walutowy 3 5 2 3 2" xfId="842"/>
    <cellStyle name="Walutowy 3 5 2 4" xfId="467"/>
    <cellStyle name="Walutowy 3 5 2 4 2" xfId="964"/>
    <cellStyle name="Walutowy 3 5 2 5" xfId="600"/>
    <cellStyle name="Walutowy 3 5 3" xfId="164"/>
    <cellStyle name="Walutowy 3 5 3 2" xfId="661"/>
    <cellStyle name="Walutowy 3 5 4" xfId="285"/>
    <cellStyle name="Walutowy 3 5 4 2" xfId="782"/>
    <cellStyle name="Walutowy 3 5 5" xfId="407"/>
    <cellStyle name="Walutowy 3 5 5 2" xfId="904"/>
    <cellStyle name="Walutowy 3 5 6" xfId="540"/>
    <cellStyle name="Walutowy 3 6" xfId="66"/>
    <cellStyle name="Walutowy 3 6 2" xfId="187"/>
    <cellStyle name="Walutowy 3 6 2 2" xfId="684"/>
    <cellStyle name="Walutowy 3 6 3" xfId="308"/>
    <cellStyle name="Walutowy 3 6 3 2" xfId="805"/>
    <cellStyle name="Walutowy 3 6 4" xfId="430"/>
    <cellStyle name="Walutowy 3 6 4 2" xfId="927"/>
    <cellStyle name="Walutowy 3 6 5" xfId="563"/>
    <cellStyle name="Walutowy 3 7" xfId="127"/>
    <cellStyle name="Walutowy 3 7 2" xfId="624"/>
    <cellStyle name="Walutowy 3 8" xfId="248"/>
    <cellStyle name="Walutowy 3 8 2" xfId="745"/>
    <cellStyle name="Walutowy 3 9" xfId="370"/>
    <cellStyle name="Walutowy 3 9 2" xfId="867"/>
    <cellStyle name="Walutowy 4" xfId="9"/>
    <cellStyle name="Walutowy 4 2" xfId="25"/>
    <cellStyle name="Walutowy 4 2 2" xfId="85"/>
    <cellStyle name="Walutowy 4 2 2 2" xfId="206"/>
    <cellStyle name="Walutowy 4 2 2 2 2" xfId="703"/>
    <cellStyle name="Walutowy 4 2 2 3" xfId="327"/>
    <cellStyle name="Walutowy 4 2 2 3 2" xfId="824"/>
    <cellStyle name="Walutowy 4 2 2 4" xfId="449"/>
    <cellStyle name="Walutowy 4 2 2 4 2" xfId="946"/>
    <cellStyle name="Walutowy 4 2 2 5" xfId="582"/>
    <cellStyle name="Walutowy 4 2 3" xfId="146"/>
    <cellStyle name="Walutowy 4 2 3 2" xfId="643"/>
    <cellStyle name="Walutowy 4 2 4" xfId="267"/>
    <cellStyle name="Walutowy 4 2 4 2" xfId="764"/>
    <cellStyle name="Walutowy 4 2 5" xfId="389"/>
    <cellStyle name="Walutowy 4 2 5 2" xfId="886"/>
    <cellStyle name="Walutowy 4 2 6" xfId="522"/>
    <cellStyle name="Walutowy 4 3" xfId="47"/>
    <cellStyle name="Walutowy 4 3 2" xfId="107"/>
    <cellStyle name="Walutowy 4 3 2 2" xfId="228"/>
    <cellStyle name="Walutowy 4 3 2 2 2" xfId="725"/>
    <cellStyle name="Walutowy 4 3 2 3" xfId="349"/>
    <cellStyle name="Walutowy 4 3 2 3 2" xfId="846"/>
    <cellStyle name="Walutowy 4 3 2 4" xfId="471"/>
    <cellStyle name="Walutowy 4 3 2 4 2" xfId="968"/>
    <cellStyle name="Walutowy 4 3 2 5" xfId="604"/>
    <cellStyle name="Walutowy 4 3 3" xfId="168"/>
    <cellStyle name="Walutowy 4 3 3 2" xfId="665"/>
    <cellStyle name="Walutowy 4 3 4" xfId="289"/>
    <cellStyle name="Walutowy 4 3 4 2" xfId="786"/>
    <cellStyle name="Walutowy 4 3 5" xfId="411"/>
    <cellStyle name="Walutowy 4 3 5 2" xfId="908"/>
    <cellStyle name="Walutowy 4 3 6" xfId="544"/>
    <cellStyle name="Walutowy 4 4" xfId="70"/>
    <cellStyle name="Walutowy 4 4 2" xfId="191"/>
    <cellStyle name="Walutowy 4 4 2 2" xfId="688"/>
    <cellStyle name="Walutowy 4 4 3" xfId="312"/>
    <cellStyle name="Walutowy 4 4 3 2" xfId="809"/>
    <cellStyle name="Walutowy 4 4 4" xfId="434"/>
    <cellStyle name="Walutowy 4 4 4 2" xfId="931"/>
    <cellStyle name="Walutowy 4 4 5" xfId="567"/>
    <cellStyle name="Walutowy 4 5" xfId="131"/>
    <cellStyle name="Walutowy 4 5 2" xfId="628"/>
    <cellStyle name="Walutowy 4 6" xfId="252"/>
    <cellStyle name="Walutowy 4 6 2" xfId="749"/>
    <cellStyle name="Walutowy 4 7" xfId="374"/>
    <cellStyle name="Walutowy 4 7 2" xfId="871"/>
    <cellStyle name="Walutowy 4 8" xfId="507"/>
    <cellStyle name="Walutowy 5" xfId="32"/>
    <cellStyle name="Walutowy 5 2" xfId="54"/>
    <cellStyle name="Walutowy 5 2 2" xfId="114"/>
    <cellStyle name="Walutowy 5 2 2 2" xfId="235"/>
    <cellStyle name="Walutowy 5 2 2 2 2" xfId="732"/>
    <cellStyle name="Walutowy 5 2 2 3" xfId="356"/>
    <cellStyle name="Walutowy 5 2 2 3 2" xfId="853"/>
    <cellStyle name="Walutowy 5 2 2 4" xfId="478"/>
    <cellStyle name="Walutowy 5 2 2 4 2" xfId="975"/>
    <cellStyle name="Walutowy 5 2 2 5" xfId="611"/>
    <cellStyle name="Walutowy 5 2 3" xfId="175"/>
    <cellStyle name="Walutowy 5 2 3 2" xfId="672"/>
    <cellStyle name="Walutowy 5 2 4" xfId="296"/>
    <cellStyle name="Walutowy 5 2 4 2" xfId="793"/>
    <cellStyle name="Walutowy 5 2 5" xfId="418"/>
    <cellStyle name="Walutowy 5 2 5 2" xfId="915"/>
    <cellStyle name="Walutowy 5 2 6" xfId="551"/>
    <cellStyle name="Walutowy 5 3" xfId="92"/>
    <cellStyle name="Walutowy 5 3 2" xfId="213"/>
    <cellStyle name="Walutowy 5 3 2 2" xfId="710"/>
    <cellStyle name="Walutowy 5 3 3" xfId="334"/>
    <cellStyle name="Walutowy 5 3 3 2" xfId="831"/>
    <cellStyle name="Walutowy 5 3 4" xfId="456"/>
    <cellStyle name="Walutowy 5 3 4 2" xfId="953"/>
    <cellStyle name="Walutowy 5 3 5" xfId="589"/>
    <cellStyle name="Walutowy 5 4" xfId="153"/>
    <cellStyle name="Walutowy 5 4 2" xfId="650"/>
    <cellStyle name="Walutowy 5 5" xfId="274"/>
    <cellStyle name="Walutowy 5 5 2" xfId="771"/>
    <cellStyle name="Walutowy 5 6" xfId="396"/>
    <cellStyle name="Walutowy 5 6 2" xfId="893"/>
    <cellStyle name="Walutowy 5 7" xfId="529"/>
    <cellStyle name="Walutowy 6" xfId="37"/>
    <cellStyle name="Walutowy 6 2" xfId="59"/>
    <cellStyle name="Walutowy 6 2 2" xfId="119"/>
    <cellStyle name="Walutowy 6 2 2 2" xfId="240"/>
    <cellStyle name="Walutowy 6 2 2 2 2" xfId="737"/>
    <cellStyle name="Walutowy 6 2 2 3" xfId="361"/>
    <cellStyle name="Walutowy 6 2 2 3 2" xfId="858"/>
    <cellStyle name="Walutowy 6 2 2 4" xfId="483"/>
    <cellStyle name="Walutowy 6 2 2 4 2" xfId="980"/>
    <cellStyle name="Walutowy 6 2 2 5" xfId="616"/>
    <cellStyle name="Walutowy 6 2 3" xfId="180"/>
    <cellStyle name="Walutowy 6 2 3 2" xfId="677"/>
    <cellStyle name="Walutowy 6 2 4" xfId="301"/>
    <cellStyle name="Walutowy 6 2 4 2" xfId="798"/>
    <cellStyle name="Walutowy 6 2 5" xfId="423"/>
    <cellStyle name="Walutowy 6 2 5 2" xfId="920"/>
    <cellStyle name="Walutowy 6 2 6" xfId="556"/>
    <cellStyle name="Walutowy 6 3" xfId="97"/>
    <cellStyle name="Walutowy 6 3 2" xfId="218"/>
    <cellStyle name="Walutowy 6 3 2 2" xfId="715"/>
    <cellStyle name="Walutowy 6 3 3" xfId="339"/>
    <cellStyle name="Walutowy 6 3 3 2" xfId="836"/>
    <cellStyle name="Walutowy 6 3 4" xfId="461"/>
    <cellStyle name="Walutowy 6 3 4 2" xfId="958"/>
    <cellStyle name="Walutowy 6 3 5" xfId="594"/>
    <cellStyle name="Walutowy 6 4" xfId="158"/>
    <cellStyle name="Walutowy 6 4 2" xfId="655"/>
    <cellStyle name="Walutowy 6 5" xfId="279"/>
    <cellStyle name="Walutowy 6 5 2" xfId="776"/>
    <cellStyle name="Walutowy 6 6" xfId="401"/>
    <cellStyle name="Walutowy 6 6 2" xfId="898"/>
    <cellStyle name="Walutowy 6 7" xfId="534"/>
    <cellStyle name="Walutowy 7" xfId="18"/>
    <cellStyle name="Walutowy 7 2" xfId="78"/>
    <cellStyle name="Walutowy 7 2 2" xfId="199"/>
    <cellStyle name="Walutowy 7 2 2 2" xfId="696"/>
    <cellStyle name="Walutowy 7 2 3" xfId="320"/>
    <cellStyle name="Walutowy 7 2 3 2" xfId="817"/>
    <cellStyle name="Walutowy 7 2 4" xfId="442"/>
    <cellStyle name="Walutowy 7 2 4 2" xfId="939"/>
    <cellStyle name="Walutowy 7 2 5" xfId="575"/>
    <cellStyle name="Walutowy 7 3" xfId="139"/>
    <cellStyle name="Walutowy 7 3 2" xfId="636"/>
    <cellStyle name="Walutowy 7 4" xfId="260"/>
    <cellStyle name="Walutowy 7 4 2" xfId="757"/>
    <cellStyle name="Walutowy 7 5" xfId="382"/>
    <cellStyle name="Walutowy 7 5 2" xfId="879"/>
    <cellStyle name="Walutowy 7 6" xfId="515"/>
    <cellStyle name="Walutowy 8" xfId="16"/>
    <cellStyle name="Walutowy 8 2" xfId="76"/>
    <cellStyle name="Walutowy 8 2 2" xfId="197"/>
    <cellStyle name="Walutowy 8 2 2 2" xfId="694"/>
    <cellStyle name="Walutowy 8 2 3" xfId="318"/>
    <cellStyle name="Walutowy 8 2 3 2" xfId="815"/>
    <cellStyle name="Walutowy 8 2 4" xfId="440"/>
    <cellStyle name="Walutowy 8 2 4 2" xfId="937"/>
    <cellStyle name="Walutowy 8 2 5" xfId="573"/>
    <cellStyle name="Walutowy 8 3" xfId="137"/>
    <cellStyle name="Walutowy 8 3 2" xfId="634"/>
    <cellStyle name="Walutowy 8 4" xfId="258"/>
    <cellStyle name="Walutowy 8 4 2" xfId="755"/>
    <cellStyle name="Walutowy 8 5" xfId="380"/>
    <cellStyle name="Walutowy 8 5 2" xfId="877"/>
    <cellStyle name="Walutowy 8 6" xfId="513"/>
    <cellStyle name="Walutowy 9" xfId="40"/>
    <cellStyle name="Walutowy 9 2" xfId="100"/>
    <cellStyle name="Walutowy 9 2 2" xfId="221"/>
    <cellStyle name="Walutowy 9 2 2 2" xfId="718"/>
    <cellStyle name="Walutowy 9 2 3" xfId="342"/>
    <cellStyle name="Walutowy 9 2 3 2" xfId="839"/>
    <cellStyle name="Walutowy 9 2 4" xfId="464"/>
    <cellStyle name="Walutowy 9 2 4 2" xfId="961"/>
    <cellStyle name="Walutowy 9 2 5" xfId="597"/>
    <cellStyle name="Walutowy 9 3" xfId="161"/>
    <cellStyle name="Walutowy 9 3 2" xfId="658"/>
    <cellStyle name="Walutowy 9 4" xfId="282"/>
    <cellStyle name="Walutowy 9 4 2" xfId="779"/>
    <cellStyle name="Walutowy 9 5" xfId="404"/>
    <cellStyle name="Walutowy 9 5 2" xfId="901"/>
    <cellStyle name="Walutowy 9 6" xfId="5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104775</xdr:rowOff>
    </xdr:from>
    <xdr:to>
      <xdr:col>6</xdr:col>
      <xdr:colOff>66675</xdr:colOff>
      <xdr:row>0</xdr:row>
      <xdr:rowOff>1695450</xdr:rowOff>
    </xdr:to>
    <xdr:pic>
      <xdr:nvPicPr>
        <xdr:cNvPr id="2097" name="Picture 333" descr="NSS_logoUMWD_UE_black">
          <a:extLst>
            <a:ext uri="{FF2B5EF4-FFF2-40B4-BE49-F238E27FC236}">
              <a16:creationId xmlns:a16="http://schemas.microsoft.com/office/drawing/2014/main" xmlns="" id="{00000000-0008-0000-0000-00003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300" t="22876"/>
        <a:stretch>
          <a:fillRect/>
        </a:stretch>
      </xdr:blipFill>
      <xdr:spPr bwMode="auto">
        <a:xfrm>
          <a:off x="85725" y="104775"/>
          <a:ext cx="9744075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2943679</xdr:colOff>
      <xdr:row>0</xdr:row>
      <xdr:rowOff>45357</xdr:rowOff>
    </xdr:from>
    <xdr:to>
      <xdr:col>5</xdr:col>
      <xdr:colOff>3072360</xdr:colOff>
      <xdr:row>0</xdr:row>
      <xdr:rowOff>1508125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9036" y="45357"/>
          <a:ext cx="9797143" cy="1462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5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://rpo-wupdolnoslaski.praca.gov.pl/strona-glowna" TargetMode="External"/><Relationship Id="rId7" Type="http://schemas.openxmlformats.org/officeDocument/2006/relationships/printerSettings" Target="../printerSettings/printerSettings17.bin"/><Relationship Id="rId2" Type="http://schemas.openxmlformats.org/officeDocument/2006/relationships/hyperlink" Target="http://www.dip.dolnyslask.pl/" TargetMode="External"/><Relationship Id="rId1" Type="http://schemas.openxmlformats.org/officeDocument/2006/relationships/hyperlink" Target="http://www.rpo.dolnyslask.pl/" TargetMode="External"/><Relationship Id="rId6" Type="http://schemas.openxmlformats.org/officeDocument/2006/relationships/hyperlink" Target="https://zitwrof.pl/" TargetMode="External"/><Relationship Id="rId5" Type="http://schemas.openxmlformats.org/officeDocument/2006/relationships/hyperlink" Target="http://www.zitaj.jeleniagora.pl/" TargetMode="External"/><Relationship Id="rId4" Type="http://schemas.openxmlformats.org/officeDocument/2006/relationships/hyperlink" Target="http://www.wroclaw.pl/zit-wro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opLeftCell="A9" zoomScaleNormal="100" zoomScaleSheetLayoutView="73" workbookViewId="0">
      <selection activeCell="F9" sqref="F9:F11"/>
    </sheetView>
  </sheetViews>
  <sheetFormatPr defaultColWidth="9" defaultRowHeight="12.75"/>
  <cols>
    <col min="1" max="1" width="18.375" style="1" customWidth="1"/>
    <col min="2" max="2" width="11" style="1" customWidth="1"/>
    <col min="3" max="3" width="25.375" style="1" customWidth="1"/>
    <col min="4" max="4" width="43.375" style="1" customWidth="1"/>
    <col min="5" max="5" width="17.875" style="17" customWidth="1"/>
    <col min="6" max="6" width="12.125" style="1" customWidth="1"/>
    <col min="7" max="7" width="18" style="1" customWidth="1"/>
    <col min="8" max="8" width="12.25" style="1" customWidth="1"/>
    <col min="9" max="9" width="14.75" style="1" customWidth="1"/>
    <col min="10" max="10" width="13.625" style="1" bestFit="1" customWidth="1"/>
    <col min="11" max="11" width="24" style="1" customWidth="1"/>
    <col min="12" max="16384" width="9" style="1"/>
  </cols>
  <sheetData>
    <row r="1" spans="1:12" ht="147.75" customHeight="1">
      <c r="A1" s="138"/>
      <c r="B1" s="139"/>
      <c r="C1" s="139"/>
      <c r="D1" s="139"/>
      <c r="E1" s="139"/>
      <c r="F1" s="139"/>
      <c r="G1" s="139"/>
      <c r="H1" s="139"/>
      <c r="I1" s="140"/>
    </row>
    <row r="2" spans="1:12" ht="26.25" customHeight="1">
      <c r="A2" s="141" t="s">
        <v>42</v>
      </c>
      <c r="B2" s="141"/>
      <c r="C2" s="141"/>
      <c r="D2" s="141"/>
      <c r="E2" s="141"/>
      <c r="F2" s="141"/>
      <c r="G2" s="141"/>
      <c r="H2" s="141"/>
      <c r="I2" s="141"/>
    </row>
    <row r="3" spans="1:12" ht="83.25" customHeight="1">
      <c r="A3" s="2" t="s">
        <v>0</v>
      </c>
      <c r="B3" s="2" t="s">
        <v>1</v>
      </c>
      <c r="C3" s="2" t="s">
        <v>2</v>
      </c>
      <c r="D3" s="2" t="s">
        <v>3</v>
      </c>
      <c r="E3" s="3" t="s">
        <v>4</v>
      </c>
      <c r="F3" s="4" t="s">
        <v>5</v>
      </c>
      <c r="G3" s="4" t="s">
        <v>6</v>
      </c>
      <c r="H3" s="2" t="s">
        <v>7</v>
      </c>
      <c r="I3" s="2" t="s">
        <v>8</v>
      </c>
    </row>
    <row r="4" spans="1:12" ht="32.25" customHeight="1">
      <c r="A4" s="142" t="s">
        <v>12</v>
      </c>
      <c r="B4" s="39" t="s">
        <v>13</v>
      </c>
      <c r="C4" s="8" t="s">
        <v>14</v>
      </c>
      <c r="D4" s="7" t="s">
        <v>15</v>
      </c>
      <c r="E4" s="6">
        <v>1286083.24</v>
      </c>
      <c r="F4" s="10">
        <v>9</v>
      </c>
      <c r="G4" s="143">
        <v>0.5</v>
      </c>
      <c r="H4" s="144" t="s">
        <v>10</v>
      </c>
      <c r="I4" s="8" t="s">
        <v>11</v>
      </c>
      <c r="J4" s="137">
        <v>5341020</v>
      </c>
      <c r="K4" s="122" t="s">
        <v>67</v>
      </c>
    </row>
    <row r="5" spans="1:12" ht="37.5" customHeight="1">
      <c r="A5" s="142"/>
      <c r="B5" s="39" t="s">
        <v>18</v>
      </c>
      <c r="C5" s="5" t="s">
        <v>9</v>
      </c>
      <c r="D5" s="7" t="s">
        <v>17</v>
      </c>
      <c r="E5" s="11">
        <v>2000000</v>
      </c>
      <c r="F5" s="11">
        <v>4</v>
      </c>
      <c r="G5" s="143"/>
      <c r="H5" s="144"/>
      <c r="I5" s="8" t="s">
        <v>11</v>
      </c>
      <c r="J5" s="137"/>
      <c r="K5" s="122"/>
    </row>
    <row r="6" spans="1:12" ht="78.75" customHeight="1">
      <c r="A6" s="142"/>
      <c r="B6" s="39" t="s">
        <v>75</v>
      </c>
      <c r="C6" s="5" t="s">
        <v>19</v>
      </c>
      <c r="D6" s="12" t="s">
        <v>20</v>
      </c>
      <c r="E6" s="11">
        <v>1500000</v>
      </c>
      <c r="F6" s="8">
        <v>5</v>
      </c>
      <c r="G6" s="143"/>
      <c r="H6" s="144"/>
      <c r="I6" s="8" t="s">
        <v>11</v>
      </c>
      <c r="J6" s="137"/>
      <c r="K6" s="122"/>
    </row>
    <row r="7" spans="1:12" ht="69" customHeight="1">
      <c r="A7" s="50" t="s">
        <v>78</v>
      </c>
      <c r="B7" s="39" t="s">
        <v>13</v>
      </c>
      <c r="C7" s="50" t="s">
        <v>80</v>
      </c>
      <c r="D7" s="50" t="s">
        <v>81</v>
      </c>
      <c r="E7" s="51" t="s">
        <v>83</v>
      </c>
      <c r="F7" s="38">
        <v>16</v>
      </c>
      <c r="G7" s="36">
        <v>0.85</v>
      </c>
      <c r="H7" s="39" t="s">
        <v>76</v>
      </c>
      <c r="I7" s="8" t="s">
        <v>11</v>
      </c>
      <c r="J7" s="39" t="s">
        <v>65</v>
      </c>
      <c r="K7" s="48"/>
      <c r="L7" s="49"/>
    </row>
    <row r="8" spans="1:12" ht="69" customHeight="1">
      <c r="A8" s="50" t="s">
        <v>79</v>
      </c>
      <c r="B8" s="39" t="s">
        <v>13</v>
      </c>
      <c r="C8" s="50" t="s">
        <v>80</v>
      </c>
      <c r="D8" s="50" t="s">
        <v>82</v>
      </c>
      <c r="E8" s="51" t="s">
        <v>84</v>
      </c>
      <c r="F8" s="38">
        <v>52</v>
      </c>
      <c r="G8" s="36">
        <v>0.85</v>
      </c>
      <c r="H8" s="39" t="s">
        <v>76</v>
      </c>
      <c r="I8" s="8" t="s">
        <v>11</v>
      </c>
      <c r="J8" s="39" t="s">
        <v>65</v>
      </c>
      <c r="K8" s="48"/>
      <c r="L8" s="49"/>
    </row>
    <row r="9" spans="1:12" ht="104.25" customHeight="1">
      <c r="A9" s="37" t="s">
        <v>22</v>
      </c>
      <c r="B9" s="39" t="s">
        <v>13</v>
      </c>
      <c r="C9" s="41" t="s">
        <v>23</v>
      </c>
      <c r="D9" s="37" t="s">
        <v>24</v>
      </c>
      <c r="E9" s="42">
        <v>3000000</v>
      </c>
      <c r="F9" s="38">
        <v>47</v>
      </c>
      <c r="G9" s="36">
        <v>0.85</v>
      </c>
      <c r="H9" s="39" t="s">
        <v>10</v>
      </c>
      <c r="I9" s="39" t="s">
        <v>70</v>
      </c>
      <c r="J9" s="43"/>
      <c r="K9" s="35"/>
    </row>
    <row r="10" spans="1:12" ht="78.75" customHeight="1">
      <c r="A10" s="37" t="s">
        <v>25</v>
      </c>
      <c r="B10" s="39" t="s">
        <v>13</v>
      </c>
      <c r="C10" s="41" t="s">
        <v>26</v>
      </c>
      <c r="D10" s="37" t="s">
        <v>27</v>
      </c>
      <c r="E10" s="42">
        <v>3625398</v>
      </c>
      <c r="F10" s="38" t="s">
        <v>28</v>
      </c>
      <c r="G10" s="36">
        <v>0.85</v>
      </c>
      <c r="H10" s="39" t="s">
        <v>10</v>
      </c>
      <c r="I10" s="39" t="s">
        <v>70</v>
      </c>
      <c r="J10" s="33">
        <v>3120152</v>
      </c>
      <c r="K10" s="34" t="s">
        <v>68</v>
      </c>
    </row>
    <row r="11" spans="1:12" ht="89.25" customHeight="1">
      <c r="A11" s="7" t="s">
        <v>29</v>
      </c>
      <c r="B11" s="5" t="s">
        <v>16</v>
      </c>
      <c r="C11" s="13" t="s">
        <v>30</v>
      </c>
      <c r="D11" s="7" t="s">
        <v>31</v>
      </c>
      <c r="E11" s="14">
        <v>1470378</v>
      </c>
      <c r="F11" s="15">
        <v>51</v>
      </c>
      <c r="G11" s="9">
        <v>0.85</v>
      </c>
      <c r="H11" s="5" t="s">
        <v>10</v>
      </c>
      <c r="I11" s="5" t="s">
        <v>21</v>
      </c>
      <c r="J11" s="44"/>
      <c r="K11" s="45"/>
    </row>
    <row r="12" spans="1:12" ht="89.25" customHeight="1">
      <c r="A12" s="128" t="s">
        <v>32</v>
      </c>
      <c r="B12" s="130" t="s">
        <v>16</v>
      </c>
      <c r="C12" s="132" t="s">
        <v>33</v>
      </c>
      <c r="D12" s="7" t="s">
        <v>34</v>
      </c>
      <c r="E12" s="15">
        <v>14174553.000000002</v>
      </c>
      <c r="F12" s="15">
        <v>41</v>
      </c>
      <c r="G12" s="134" t="s">
        <v>74</v>
      </c>
      <c r="H12" s="134" t="s">
        <v>10</v>
      </c>
      <c r="I12" s="134" t="s">
        <v>21</v>
      </c>
      <c r="J12" s="46" t="s">
        <v>64</v>
      </c>
      <c r="K12" s="45"/>
    </row>
    <row r="13" spans="1:12" ht="89.25" customHeight="1">
      <c r="A13" s="129"/>
      <c r="B13" s="131"/>
      <c r="C13" s="133"/>
      <c r="D13" s="7" t="s">
        <v>35</v>
      </c>
      <c r="E13" s="15">
        <v>2533846</v>
      </c>
      <c r="F13" s="5">
        <v>42</v>
      </c>
      <c r="G13" s="133"/>
      <c r="H13" s="133"/>
      <c r="I13" s="133"/>
      <c r="J13" s="46" t="s">
        <v>64</v>
      </c>
      <c r="K13" s="45"/>
    </row>
    <row r="14" spans="1:12" ht="89.25" customHeight="1">
      <c r="A14" s="16" t="s">
        <v>36</v>
      </c>
      <c r="B14" s="47" t="s">
        <v>18</v>
      </c>
      <c r="C14" s="9" t="s">
        <v>37</v>
      </c>
      <c r="D14" s="7" t="s">
        <v>38</v>
      </c>
      <c r="E14" s="15">
        <v>3970381</v>
      </c>
      <c r="F14" s="15">
        <v>43</v>
      </c>
      <c r="G14" s="9" t="s">
        <v>74</v>
      </c>
      <c r="H14" s="15" t="s">
        <v>10</v>
      </c>
      <c r="I14" s="15" t="s">
        <v>21</v>
      </c>
      <c r="J14" s="46" t="s">
        <v>64</v>
      </c>
      <c r="K14" s="45"/>
    </row>
    <row r="15" spans="1:12" ht="106.5" customHeight="1">
      <c r="A15" s="135" t="s">
        <v>56</v>
      </c>
      <c r="B15" s="149" t="s">
        <v>13</v>
      </c>
      <c r="C15" s="9" t="s">
        <v>62</v>
      </c>
      <c r="D15" s="7" t="s">
        <v>63</v>
      </c>
      <c r="E15" s="145">
        <v>4881441</v>
      </c>
      <c r="F15" s="15">
        <v>13</v>
      </c>
      <c r="G15" s="9">
        <v>0.7</v>
      </c>
      <c r="H15" s="15" t="s">
        <v>10</v>
      </c>
      <c r="I15" s="15" t="s">
        <v>73</v>
      </c>
      <c r="L15" s="40"/>
    </row>
    <row r="16" spans="1:12" ht="69" customHeight="1">
      <c r="A16" s="136"/>
      <c r="B16" s="150"/>
      <c r="C16" s="9" t="s">
        <v>77</v>
      </c>
      <c r="D16" s="7" t="s">
        <v>69</v>
      </c>
      <c r="E16" s="146"/>
      <c r="F16" s="15">
        <v>11</v>
      </c>
      <c r="G16" s="9">
        <v>0.7</v>
      </c>
      <c r="H16" s="15" t="s">
        <v>10</v>
      </c>
      <c r="I16" s="15" t="s">
        <v>73</v>
      </c>
      <c r="L16" s="40"/>
    </row>
    <row r="17" spans="1:11" ht="97.5" customHeight="1">
      <c r="A17" s="124" t="s">
        <v>57</v>
      </c>
      <c r="B17" s="126" t="s">
        <v>13</v>
      </c>
      <c r="C17" s="126" t="s">
        <v>60</v>
      </c>
      <c r="D17" s="37" t="s">
        <v>61</v>
      </c>
      <c r="E17" s="147">
        <v>3087779</v>
      </c>
      <c r="F17" s="38">
        <v>13</v>
      </c>
      <c r="G17" s="36">
        <v>0.7</v>
      </c>
      <c r="H17" s="38" t="s">
        <v>10</v>
      </c>
      <c r="I17" s="38" t="s">
        <v>70</v>
      </c>
      <c r="J17" s="35"/>
      <c r="K17" s="45"/>
    </row>
    <row r="18" spans="1:11" ht="65.25" customHeight="1">
      <c r="A18" s="125"/>
      <c r="B18" s="127"/>
      <c r="C18" s="127"/>
      <c r="D18" s="37" t="s">
        <v>72</v>
      </c>
      <c r="E18" s="148"/>
      <c r="F18" s="38">
        <v>11</v>
      </c>
      <c r="G18" s="36">
        <v>0.7</v>
      </c>
      <c r="H18" s="38" t="s">
        <v>10</v>
      </c>
      <c r="I18" s="38" t="s">
        <v>70</v>
      </c>
      <c r="J18" s="35"/>
      <c r="K18" s="45"/>
    </row>
    <row r="19" spans="1:11" ht="12.75" customHeight="1">
      <c r="A19" s="123" t="s">
        <v>39</v>
      </c>
      <c r="B19" s="123"/>
      <c r="C19" s="123"/>
      <c r="D19" s="123"/>
      <c r="E19" s="123"/>
      <c r="F19" s="123"/>
      <c r="G19" s="123"/>
      <c r="H19" s="123"/>
      <c r="I19" s="123"/>
    </row>
    <row r="20" spans="1:11" ht="12.75" customHeight="1">
      <c r="A20" s="123" t="s">
        <v>40</v>
      </c>
      <c r="B20" s="123"/>
      <c r="C20" s="123"/>
      <c r="D20" s="123"/>
      <c r="E20" s="123"/>
      <c r="F20" s="123"/>
      <c r="G20" s="123"/>
      <c r="H20" s="123"/>
      <c r="I20" s="123"/>
    </row>
    <row r="21" spans="1:11" ht="12.75" customHeight="1">
      <c r="A21" s="123" t="s">
        <v>41</v>
      </c>
      <c r="B21" s="123"/>
      <c r="C21" s="123"/>
      <c r="D21" s="123"/>
      <c r="E21" s="123"/>
      <c r="F21" s="123"/>
      <c r="G21" s="123"/>
      <c r="H21" s="123"/>
      <c r="I21" s="123"/>
    </row>
    <row r="22" spans="1:11">
      <c r="A22" s="123" t="s">
        <v>85</v>
      </c>
      <c r="B22" s="123"/>
      <c r="C22" s="123"/>
      <c r="D22" s="123"/>
      <c r="E22" s="123"/>
      <c r="F22" s="123"/>
      <c r="G22" s="123"/>
      <c r="H22" s="123"/>
      <c r="I22" s="123"/>
    </row>
    <row r="23" spans="1:11">
      <c r="A23" s="123" t="s">
        <v>66</v>
      </c>
      <c r="B23" s="123"/>
      <c r="C23" s="123"/>
      <c r="D23" s="123"/>
      <c r="E23" s="123"/>
      <c r="F23" s="123"/>
      <c r="G23" s="123"/>
      <c r="H23" s="123"/>
      <c r="I23" s="123"/>
    </row>
    <row r="24" spans="1:11" ht="39" customHeight="1">
      <c r="A24" s="123" t="s">
        <v>71</v>
      </c>
      <c r="B24" s="123"/>
      <c r="C24" s="123"/>
      <c r="D24" s="123"/>
      <c r="E24" s="123"/>
      <c r="F24" s="123"/>
      <c r="G24" s="123"/>
      <c r="H24" s="123"/>
      <c r="I24" s="123"/>
    </row>
    <row r="25" spans="1:11">
      <c r="A25" s="123"/>
      <c r="B25" s="123"/>
      <c r="C25" s="123"/>
      <c r="D25" s="123"/>
      <c r="E25" s="123"/>
      <c r="F25" s="123"/>
      <c r="G25" s="123"/>
      <c r="H25" s="123"/>
      <c r="I25" s="123"/>
    </row>
  </sheetData>
  <customSheetViews>
    <customSheetView guid="{B91D411A-F4F3-457B-A267-E1BABADA3EB6}" fitToPage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1"/>
    </customSheetView>
    <customSheetView guid="{7488D3E0-45B0-4452-B431-9649518CCA98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1" fitToHeight="2" orientation="landscape" r:id="rId2"/>
    </customSheetView>
    <customSheetView guid="{AD82BCEB-C7F6-47A8-8BF1-CCA7CDDEA810}" fitToPage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1" fitToHeight="2" orientation="landscape" r:id="rId3"/>
    </customSheetView>
    <customSheetView guid="{62412EED-A786-43C6-8593-8426B4A9D420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4"/>
    </customSheetView>
    <customSheetView guid="{7FE34C6F-E5C5-4CFA-8AC5-65F19697820F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5"/>
    </customSheetView>
    <customSheetView guid="{E45D2A30-37A3-41E8-841B-035952EA1EE5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6"/>
    </customSheetView>
    <customSheetView guid="{DD4474E5-D5C4-4547-AA7D-7B42369A270E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7"/>
    </customSheetView>
  </customSheetViews>
  <mergeCells count="27">
    <mergeCell ref="A25:I25"/>
    <mergeCell ref="A24:I24"/>
    <mergeCell ref="E15:E16"/>
    <mergeCell ref="A19:I19"/>
    <mergeCell ref="A20:I20"/>
    <mergeCell ref="A23:I23"/>
    <mergeCell ref="C17:C18"/>
    <mergeCell ref="E17:E18"/>
    <mergeCell ref="B15:B16"/>
    <mergeCell ref="A21:I21"/>
    <mergeCell ref="A1:I1"/>
    <mergeCell ref="A2:I2"/>
    <mergeCell ref="A4:A6"/>
    <mergeCell ref="G4:G6"/>
    <mergeCell ref="H4:H6"/>
    <mergeCell ref="K4:K6"/>
    <mergeCell ref="A22:I22"/>
    <mergeCell ref="A17:A18"/>
    <mergeCell ref="B17:B18"/>
    <mergeCell ref="A12:A13"/>
    <mergeCell ref="B12:B13"/>
    <mergeCell ref="C12:C13"/>
    <mergeCell ref="G12:G13"/>
    <mergeCell ref="H12:H13"/>
    <mergeCell ref="A15:A16"/>
    <mergeCell ref="I12:I13"/>
    <mergeCell ref="J4:J6"/>
  </mergeCells>
  <dataValidations count="1">
    <dataValidation type="textLength" errorStyle="warning" allowBlank="1" showInputMessage="1" showErrorMessage="1" errorTitle="Zły format daty" error="Wprowadzana data powinna być w formacie &quot;kwartał-RRRR&quot;" promptTitle="Format daty" prompt="_x000a_Wprowadzana data powinna być w formacie:_x000a__x000a_&quot;kwartał-RRRR&quot;" sqref="I9:I18 B4:B18">
      <formula1>6</formula1>
      <formula2>8</formula2>
    </dataValidation>
  </dataValidations>
  <pageMargins left="0.70866141732283472" right="0.70866141732283472" top="0.74803149606299213" bottom="0.74803149606299213" header="0.31496062992125984" footer="0.31496062992125984"/>
  <pageSetup paperSize="9" scale="63" fitToHeight="2" orientation="landscape" r:id="rId8"/>
  <drawing r:id="rId9"/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="69" zoomScaleNormal="69" zoomScaleSheetLayoutView="79" workbookViewId="0">
      <selection activeCell="B8" sqref="B8"/>
    </sheetView>
  </sheetViews>
  <sheetFormatPr defaultRowHeight="14.25"/>
  <cols>
    <col min="1" max="1" width="19" customWidth="1"/>
    <col min="2" max="2" width="20.75" style="18" customWidth="1"/>
    <col min="3" max="3" width="20.625" customWidth="1"/>
    <col min="4" max="4" width="18.125" style="18" customWidth="1"/>
    <col min="5" max="5" width="18" style="18" customWidth="1"/>
    <col min="6" max="6" width="19.375" customWidth="1"/>
    <col min="7" max="7" width="9.875" style="19" customWidth="1"/>
  </cols>
  <sheetData>
    <row r="1" spans="1:7" ht="47.25" customHeight="1">
      <c r="A1" s="20"/>
      <c r="B1" s="21" t="s">
        <v>47</v>
      </c>
      <c r="C1" s="21" t="s">
        <v>59</v>
      </c>
      <c r="D1" s="21" t="s">
        <v>48</v>
      </c>
      <c r="E1" s="21" t="s">
        <v>49</v>
      </c>
      <c r="F1" s="22" t="s">
        <v>50</v>
      </c>
      <c r="G1" s="23" t="s">
        <v>51</v>
      </c>
    </row>
    <row r="2" spans="1:7" ht="24" customHeight="1">
      <c r="A2" s="151" t="s">
        <v>52</v>
      </c>
      <c r="B2" s="151"/>
      <c r="C2" s="151"/>
      <c r="D2" s="151"/>
      <c r="E2" s="151"/>
      <c r="F2" s="151"/>
      <c r="G2" s="151"/>
    </row>
    <row r="3" spans="1:7" ht="71.25" customHeight="1">
      <c r="A3" s="21" t="s">
        <v>43</v>
      </c>
      <c r="B3" s="24">
        <v>1543552</v>
      </c>
      <c r="C3" s="24">
        <v>1543552</v>
      </c>
      <c r="D3" s="24">
        <v>2070028.34</v>
      </c>
      <c r="E3" s="24">
        <f>D3/4.08</f>
        <v>507359.88725490199</v>
      </c>
      <c r="F3" s="25">
        <f>C3-E3</f>
        <v>1036192.1127450981</v>
      </c>
      <c r="G3" s="26">
        <v>11</v>
      </c>
    </row>
    <row r="4" spans="1:7" ht="69.75" customHeight="1">
      <c r="A4" s="21" t="s">
        <v>44</v>
      </c>
      <c r="B4" s="24">
        <v>4000000</v>
      </c>
      <c r="C4" s="24">
        <v>4000000</v>
      </c>
      <c r="D4" s="24">
        <v>631382.86</v>
      </c>
      <c r="E4" s="24">
        <f>D4/4.08</f>
        <v>154750.70098039214</v>
      </c>
      <c r="F4" s="25">
        <f>C4-E4</f>
        <v>3845249.2990196077</v>
      </c>
      <c r="G4" s="26">
        <v>13</v>
      </c>
    </row>
    <row r="5" spans="1:7" ht="69.75" customHeight="1">
      <c r="A5" s="27" t="s">
        <v>44</v>
      </c>
      <c r="B5" s="28" t="s">
        <v>54</v>
      </c>
      <c r="C5" s="24"/>
      <c r="D5" s="24"/>
      <c r="E5" s="24"/>
      <c r="F5" s="29">
        <f>F4+F3</f>
        <v>4881441.4117647056</v>
      </c>
      <c r="G5" s="26"/>
    </row>
    <row r="6" spans="1:7" ht="18.75" customHeight="1">
      <c r="A6" s="151" t="s">
        <v>53</v>
      </c>
      <c r="B6" s="151"/>
      <c r="C6" s="151"/>
      <c r="D6" s="151"/>
      <c r="E6" s="151"/>
      <c r="F6" s="151"/>
      <c r="G6" s="151"/>
    </row>
    <row r="7" spans="1:7" ht="85.5" customHeight="1">
      <c r="A7" s="21" t="s">
        <v>45</v>
      </c>
      <c r="B7" s="24">
        <v>3278868</v>
      </c>
      <c r="C7" s="24">
        <v>3114924.6</v>
      </c>
      <c r="D7" s="24">
        <v>587657.85</v>
      </c>
      <c r="E7" s="24">
        <f>D7/4.08</f>
        <v>144033.78676470587</v>
      </c>
      <c r="F7" s="25">
        <f>C7-E7</f>
        <v>2970890.8132352941</v>
      </c>
      <c r="G7" s="26">
        <v>13</v>
      </c>
    </row>
    <row r="8" spans="1:7" ht="87" customHeight="1">
      <c r="A8" s="21" t="s">
        <v>46</v>
      </c>
      <c r="B8" s="24">
        <v>1320000</v>
      </c>
      <c r="C8" s="24">
        <v>1301989.4099999999</v>
      </c>
      <c r="D8" s="24">
        <v>2835156.92</v>
      </c>
      <c r="E8" s="24">
        <f>D8/4.08</f>
        <v>694891.40196078434</v>
      </c>
      <c r="F8" s="25">
        <f>C8-E8</f>
        <v>607098.00803921558</v>
      </c>
      <c r="G8" s="26">
        <v>11</v>
      </c>
    </row>
    <row r="9" spans="1:7" ht="78" customHeight="1">
      <c r="A9" s="27" t="s">
        <v>45</v>
      </c>
      <c r="B9" s="28" t="s">
        <v>55</v>
      </c>
      <c r="C9" s="20"/>
      <c r="D9" s="30"/>
      <c r="E9" s="30"/>
      <c r="F9" s="29">
        <f>F7+F8</f>
        <v>3577988.8212745097</v>
      </c>
      <c r="G9" s="31"/>
    </row>
    <row r="11" spans="1:7">
      <c r="E11" s="32" t="s">
        <v>58</v>
      </c>
      <c r="F11" s="18">
        <f>F9+F5</f>
        <v>8459430.2330392152</v>
      </c>
    </row>
    <row r="14" spans="1:7">
      <c r="C14" s="18"/>
    </row>
  </sheetData>
  <customSheetViews>
    <customSheetView guid="{B91D411A-F4F3-457B-A267-E1BABADA3EB6}" scale="69" state="hidden">
      <selection activeCell="B8" sqref="B8"/>
      <pageMargins left="0.7" right="0.7" top="0.75" bottom="0.75" header="0.3" footer="0.3"/>
      <pageSetup paperSize="9" scale="63" orientation="portrait" r:id="rId1"/>
    </customSheetView>
    <customSheetView guid="{7488D3E0-45B0-4452-B431-9649518CCA98}" scale="69" state="hidden">
      <selection activeCell="B8" sqref="B8"/>
      <pageMargins left="0.7" right="0.7" top="0.75" bottom="0.75" header="0.3" footer="0.3"/>
      <pageSetup paperSize="9" scale="63" orientation="portrait" r:id="rId2"/>
    </customSheetView>
    <customSheetView guid="{AD82BCEB-C7F6-47A8-8BF1-CCA7CDDEA810}" scale="69" state="hidden">
      <selection activeCell="B8" sqref="B8"/>
      <pageMargins left="0.7" right="0.7" top="0.75" bottom="0.75" header="0.3" footer="0.3"/>
      <pageSetup paperSize="9" scale="63" orientation="portrait" r:id="rId3"/>
    </customSheetView>
    <customSheetView guid="{62412EED-A786-43C6-8593-8426B4A9D420}" scale="69" state="hidden">
      <selection activeCell="B8" sqref="B8"/>
      <pageMargins left="0.7" right="0.7" top="0.75" bottom="0.75" header="0.3" footer="0.3"/>
      <pageSetup paperSize="9" scale="63" orientation="portrait" r:id="rId4"/>
    </customSheetView>
    <customSheetView guid="{7FE34C6F-E5C5-4CFA-8AC5-65F19697820F}" scale="69" state="hidden">
      <selection activeCell="B8" sqref="B8"/>
      <pageMargins left="0.7" right="0.7" top="0.75" bottom="0.75" header="0.3" footer="0.3"/>
      <pageSetup paperSize="9" scale="63" orientation="portrait" r:id="rId5"/>
    </customSheetView>
    <customSheetView guid="{E45D2A30-37A3-41E8-841B-035952EA1EE5}" scale="69" state="hidden">
      <selection activeCell="B8" sqref="B8"/>
      <pageMargins left="0.7" right="0.7" top="0.75" bottom="0.75" header="0.3" footer="0.3"/>
      <pageSetup paperSize="9" scale="63" orientation="portrait" r:id="rId6"/>
    </customSheetView>
    <customSheetView guid="{DD4474E5-D5C4-4547-AA7D-7B42369A270E}" scale="69" state="hidden">
      <selection activeCell="B8" sqref="B8"/>
      <pageMargins left="0.7" right="0.7" top="0.75" bottom="0.75" header="0.3" footer="0.3"/>
      <pageSetup paperSize="9" scale="63" orientation="portrait" r:id="rId7"/>
    </customSheetView>
  </customSheetViews>
  <mergeCells count="2">
    <mergeCell ref="A2:G2"/>
    <mergeCell ref="A6:G6"/>
  </mergeCells>
  <pageMargins left="0.7" right="0.7" top="0.75" bottom="0.75" header="0.3" footer="0.3"/>
  <pageSetup paperSize="9" scale="63" orientation="portrait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1"/>
  <sheetViews>
    <sheetView tabSelected="1" view="pageBreakPreview" topLeftCell="A79" zoomScale="66" zoomScaleNormal="84" zoomScaleSheetLayoutView="66" workbookViewId="0">
      <selection activeCell="A2" sqref="A2:J2"/>
    </sheetView>
  </sheetViews>
  <sheetFormatPr defaultColWidth="9" defaultRowHeight="15.75"/>
  <cols>
    <col min="1" max="1" width="9" style="96"/>
    <col min="2" max="2" width="20" style="72" customWidth="1"/>
    <col min="3" max="3" width="47.125" style="58" customWidth="1"/>
    <col min="4" max="4" width="47.875" style="97" customWidth="1"/>
    <col min="5" max="5" width="79" style="97" customWidth="1"/>
    <col min="6" max="6" width="40.625" style="92" customWidth="1"/>
    <col min="7" max="7" width="37.625" style="92" bestFit="1" customWidth="1"/>
    <col min="8" max="8" width="13.125" style="98" bestFit="1" customWidth="1"/>
    <col min="9" max="9" width="22.625" style="94" bestFit="1" customWidth="1"/>
    <col min="10" max="10" width="37.625" style="65" customWidth="1"/>
    <col min="11" max="11" width="13.375" style="72" bestFit="1" customWidth="1"/>
    <col min="12" max="16384" width="9" style="72"/>
  </cols>
  <sheetData>
    <row r="1" spans="1:11" ht="123.75" customHeight="1">
      <c r="A1" s="152"/>
      <c r="B1" s="152"/>
      <c r="C1" s="152"/>
      <c r="D1" s="152"/>
      <c r="E1" s="152"/>
      <c r="F1" s="152"/>
      <c r="G1" s="152"/>
      <c r="H1" s="152"/>
      <c r="I1" s="152"/>
      <c r="J1" s="152"/>
    </row>
    <row r="2" spans="1:11" ht="40.5" customHeight="1">
      <c r="A2" s="152" t="s">
        <v>302</v>
      </c>
      <c r="B2" s="152"/>
      <c r="C2" s="152"/>
      <c r="D2" s="152"/>
      <c r="E2" s="152"/>
      <c r="F2" s="152"/>
      <c r="G2" s="152"/>
      <c r="H2" s="152"/>
      <c r="I2" s="152"/>
      <c r="J2" s="152"/>
    </row>
    <row r="3" spans="1:11">
      <c r="A3" s="152"/>
      <c r="B3" s="152"/>
      <c r="C3" s="152"/>
      <c r="D3" s="152"/>
      <c r="E3" s="152"/>
      <c r="F3" s="152"/>
      <c r="G3" s="152"/>
      <c r="H3" s="152"/>
      <c r="I3" s="152"/>
      <c r="J3" s="100">
        <v>4.3864999999999998</v>
      </c>
    </row>
    <row r="4" spans="1:11" ht="69" customHeight="1">
      <c r="A4" s="154" t="s">
        <v>134</v>
      </c>
      <c r="B4" s="155"/>
      <c r="C4" s="155"/>
      <c r="D4" s="155"/>
      <c r="E4" s="155"/>
      <c r="F4" s="155"/>
      <c r="G4" s="155"/>
      <c r="H4" s="155"/>
      <c r="I4" s="155"/>
      <c r="J4" s="156"/>
    </row>
    <row r="5" spans="1:11" ht="283.5" hidden="1" customHeight="1">
      <c r="A5" s="82" t="s">
        <v>96</v>
      </c>
      <c r="B5" s="62" t="s">
        <v>86</v>
      </c>
      <c r="C5" s="54" t="s">
        <v>132</v>
      </c>
      <c r="D5" s="62" t="s">
        <v>113</v>
      </c>
      <c r="E5" s="62" t="s">
        <v>87</v>
      </c>
      <c r="F5" s="55" t="s">
        <v>133</v>
      </c>
      <c r="G5" s="56" t="s">
        <v>107</v>
      </c>
      <c r="H5" s="63" t="s">
        <v>5</v>
      </c>
      <c r="I5" s="61" t="s">
        <v>115</v>
      </c>
      <c r="J5" s="62" t="s">
        <v>95</v>
      </c>
    </row>
    <row r="6" spans="1:11" hidden="1">
      <c r="A6" s="84"/>
      <c r="B6" s="85"/>
      <c r="C6" s="57"/>
      <c r="D6" s="86"/>
      <c r="E6" s="86"/>
      <c r="F6" s="68"/>
      <c r="G6" s="68"/>
      <c r="H6" s="87"/>
      <c r="I6" s="88"/>
      <c r="J6" s="85"/>
    </row>
    <row r="7" spans="1:11" ht="163.5" customHeight="1">
      <c r="A7" s="73" t="s">
        <v>96</v>
      </c>
      <c r="B7" s="61" t="s">
        <v>86</v>
      </c>
      <c r="C7" s="80" t="s">
        <v>184</v>
      </c>
      <c r="D7" s="74" t="s">
        <v>113</v>
      </c>
      <c r="E7" s="74" t="s">
        <v>87</v>
      </c>
      <c r="F7" s="55" t="s">
        <v>202</v>
      </c>
      <c r="G7" s="56" t="s">
        <v>107</v>
      </c>
      <c r="H7" s="67" t="s">
        <v>5</v>
      </c>
      <c r="I7" s="61" t="s">
        <v>279</v>
      </c>
      <c r="J7" s="74" t="s">
        <v>273</v>
      </c>
      <c r="K7" s="65"/>
    </row>
    <row r="8" spans="1:11" ht="18.75">
      <c r="A8" s="153" t="s">
        <v>116</v>
      </c>
      <c r="B8" s="153"/>
      <c r="C8" s="153"/>
      <c r="D8" s="153"/>
      <c r="E8" s="153"/>
      <c r="F8" s="153"/>
      <c r="G8" s="153"/>
      <c r="H8" s="153"/>
      <c r="I8" s="153"/>
      <c r="J8" s="153"/>
    </row>
    <row r="9" spans="1:11" ht="18.75">
      <c r="A9" s="153" t="s">
        <v>153</v>
      </c>
      <c r="B9" s="153"/>
      <c r="C9" s="153"/>
      <c r="D9" s="153"/>
      <c r="E9" s="153"/>
      <c r="F9" s="153"/>
      <c r="G9" s="153"/>
      <c r="H9" s="153"/>
      <c r="I9" s="153"/>
      <c r="J9" s="153"/>
    </row>
    <row r="10" spans="1:11" ht="15.75" customHeight="1">
      <c r="A10" s="157" t="s">
        <v>117</v>
      </c>
      <c r="B10" s="158"/>
      <c r="C10" s="158"/>
      <c r="D10" s="158"/>
      <c r="E10" s="158"/>
      <c r="F10" s="158"/>
      <c r="G10" s="158"/>
      <c r="H10" s="158"/>
      <c r="I10" s="158"/>
      <c r="J10" s="159"/>
      <c r="K10" s="89"/>
    </row>
    <row r="11" spans="1:11" ht="129.75" customHeight="1">
      <c r="A11" s="90">
        <v>1</v>
      </c>
      <c r="B11" s="75" t="s">
        <v>188</v>
      </c>
      <c r="C11" s="73" t="s">
        <v>275</v>
      </c>
      <c r="D11" s="73" t="s">
        <v>200</v>
      </c>
      <c r="E11" s="59" t="s">
        <v>237</v>
      </c>
      <c r="F11" s="78">
        <f>G11*$J$3</f>
        <v>102205450</v>
      </c>
      <c r="G11" s="68">
        <v>23300000</v>
      </c>
      <c r="H11" s="77" t="s">
        <v>168</v>
      </c>
      <c r="I11" s="73" t="s">
        <v>64</v>
      </c>
      <c r="J11" s="73"/>
    </row>
    <row r="12" spans="1:11" ht="130.5" customHeight="1">
      <c r="A12" s="90">
        <v>2</v>
      </c>
      <c r="B12" s="75" t="s">
        <v>188</v>
      </c>
      <c r="C12" s="73" t="s">
        <v>224</v>
      </c>
      <c r="D12" s="73" t="s">
        <v>200</v>
      </c>
      <c r="E12" s="59" t="s">
        <v>276</v>
      </c>
      <c r="F12" s="78">
        <f>G12*$J$3</f>
        <v>51322050</v>
      </c>
      <c r="G12" s="68">
        <v>11700000</v>
      </c>
      <c r="H12" s="77" t="s">
        <v>168</v>
      </c>
      <c r="I12" s="73" t="s">
        <v>64</v>
      </c>
      <c r="J12" s="101"/>
    </row>
    <row r="13" spans="1:11" ht="105" customHeight="1">
      <c r="A13" s="90">
        <v>3</v>
      </c>
      <c r="B13" s="75" t="s">
        <v>188</v>
      </c>
      <c r="C13" s="73" t="s">
        <v>225</v>
      </c>
      <c r="D13" s="73" t="s">
        <v>157</v>
      </c>
      <c r="E13" s="59" t="s">
        <v>135</v>
      </c>
      <c r="F13" s="78">
        <f>G13*$J$3</f>
        <v>15791400</v>
      </c>
      <c r="G13" s="68">
        <v>3600000</v>
      </c>
      <c r="H13" s="77">
        <v>66</v>
      </c>
      <c r="I13" s="73" t="s">
        <v>64</v>
      </c>
      <c r="J13" s="73"/>
    </row>
    <row r="14" spans="1:11" ht="18.75">
      <c r="A14" s="153" t="s">
        <v>127</v>
      </c>
      <c r="B14" s="153"/>
      <c r="C14" s="153"/>
      <c r="D14" s="153"/>
      <c r="E14" s="153"/>
      <c r="F14" s="153"/>
      <c r="G14" s="153"/>
      <c r="H14" s="153"/>
      <c r="I14" s="153"/>
      <c r="J14" s="153"/>
    </row>
    <row r="15" spans="1:11" ht="169.5" customHeight="1">
      <c r="A15" s="90">
        <v>4</v>
      </c>
      <c r="B15" s="75" t="s">
        <v>189</v>
      </c>
      <c r="C15" s="73" t="s">
        <v>226</v>
      </c>
      <c r="D15" s="73" t="s">
        <v>187</v>
      </c>
      <c r="E15" s="59" t="s">
        <v>169</v>
      </c>
      <c r="F15" s="78">
        <f>G15*$J$3</f>
        <v>24335679.116999999</v>
      </c>
      <c r="G15" s="68">
        <v>5547858</v>
      </c>
      <c r="H15" s="77">
        <v>72</v>
      </c>
      <c r="I15" s="76" t="s">
        <v>64</v>
      </c>
      <c r="J15" s="91" t="s">
        <v>183</v>
      </c>
    </row>
    <row r="16" spans="1:11" ht="150" customHeight="1">
      <c r="A16" s="90">
        <v>5</v>
      </c>
      <c r="B16" s="75" t="s">
        <v>222</v>
      </c>
      <c r="C16" s="73" t="s">
        <v>272</v>
      </c>
      <c r="D16" s="73" t="s">
        <v>296</v>
      </c>
      <c r="E16" s="59" t="s">
        <v>223</v>
      </c>
      <c r="F16" s="78">
        <f>G16*$J$3</f>
        <v>10396246.2575</v>
      </c>
      <c r="G16" s="120">
        <v>2370055</v>
      </c>
      <c r="H16" s="77">
        <v>72</v>
      </c>
      <c r="I16" s="76" t="s">
        <v>221</v>
      </c>
      <c r="J16" s="88"/>
    </row>
    <row r="17" spans="1:10" ht="27" customHeight="1">
      <c r="A17" s="153" t="s">
        <v>182</v>
      </c>
      <c r="B17" s="153"/>
      <c r="C17" s="153"/>
      <c r="D17" s="153"/>
      <c r="E17" s="153"/>
      <c r="F17" s="153"/>
      <c r="G17" s="153"/>
      <c r="H17" s="153"/>
      <c r="I17" s="153"/>
      <c r="J17" s="153"/>
    </row>
    <row r="18" spans="1:10" ht="171.75" customHeight="1">
      <c r="A18" s="73">
        <v>6</v>
      </c>
      <c r="B18" s="73" t="s">
        <v>190</v>
      </c>
      <c r="C18" s="73" t="s">
        <v>244</v>
      </c>
      <c r="D18" s="73" t="s">
        <v>264</v>
      </c>
      <c r="E18" s="59" t="s">
        <v>238</v>
      </c>
      <c r="F18" s="78">
        <f>G18*$J$3</f>
        <v>6136823.1624999996</v>
      </c>
      <c r="G18" s="69">
        <v>1399025</v>
      </c>
      <c r="H18" s="73">
        <v>66</v>
      </c>
      <c r="I18" s="76" t="s">
        <v>64</v>
      </c>
      <c r="J18" s="61"/>
    </row>
    <row r="19" spans="1:10" ht="18.75">
      <c r="A19" s="153" t="s">
        <v>181</v>
      </c>
      <c r="B19" s="153"/>
      <c r="C19" s="153"/>
      <c r="D19" s="153"/>
      <c r="E19" s="153"/>
      <c r="F19" s="153"/>
      <c r="G19" s="153"/>
      <c r="H19" s="153"/>
      <c r="I19" s="153"/>
      <c r="J19" s="153"/>
    </row>
    <row r="20" spans="1:10" ht="94.5">
      <c r="A20" s="73">
        <v>7</v>
      </c>
      <c r="B20" s="73" t="s">
        <v>247</v>
      </c>
      <c r="C20" s="73" t="s">
        <v>177</v>
      </c>
      <c r="D20" s="73" t="s">
        <v>197</v>
      </c>
      <c r="E20" s="59" t="s">
        <v>178</v>
      </c>
      <c r="F20" s="78">
        <f t="shared" ref="F20:F21" si="0">G20*$J$3</f>
        <v>12423173.336999999</v>
      </c>
      <c r="G20" s="69">
        <v>2832138</v>
      </c>
      <c r="H20" s="73" t="s">
        <v>179</v>
      </c>
      <c r="I20" s="73" t="s">
        <v>102</v>
      </c>
      <c r="J20" s="73"/>
    </row>
    <row r="21" spans="1:10" ht="94.5">
      <c r="A21" s="73">
        <v>8</v>
      </c>
      <c r="B21" s="73" t="s">
        <v>248</v>
      </c>
      <c r="C21" s="73" t="s">
        <v>245</v>
      </c>
      <c r="D21" s="73" t="s">
        <v>180</v>
      </c>
      <c r="E21" s="59" t="s">
        <v>178</v>
      </c>
      <c r="F21" s="78">
        <f t="shared" si="0"/>
        <v>2050772.0935</v>
      </c>
      <c r="G21" s="69">
        <v>467519</v>
      </c>
      <c r="H21" s="73" t="s">
        <v>179</v>
      </c>
      <c r="I21" s="73" t="s">
        <v>102</v>
      </c>
      <c r="J21" s="73"/>
    </row>
    <row r="22" spans="1:10" ht="18.75">
      <c r="A22" s="153" t="s">
        <v>118</v>
      </c>
      <c r="B22" s="153"/>
      <c r="C22" s="153"/>
      <c r="D22" s="153"/>
      <c r="E22" s="153"/>
      <c r="F22" s="153"/>
      <c r="G22" s="153"/>
      <c r="H22" s="153"/>
      <c r="I22" s="153"/>
      <c r="J22" s="153"/>
    </row>
    <row r="23" spans="1:10" ht="18.75">
      <c r="A23" s="153" t="s">
        <v>136</v>
      </c>
      <c r="B23" s="153"/>
      <c r="C23" s="153"/>
      <c r="D23" s="153"/>
      <c r="E23" s="153"/>
      <c r="F23" s="153"/>
      <c r="G23" s="153"/>
      <c r="H23" s="153"/>
      <c r="I23" s="153"/>
      <c r="J23" s="153"/>
    </row>
    <row r="24" spans="1:10" ht="18.75">
      <c r="A24" s="153" t="s">
        <v>119</v>
      </c>
      <c r="B24" s="153"/>
      <c r="C24" s="153"/>
      <c r="D24" s="153"/>
      <c r="E24" s="153"/>
      <c r="F24" s="153"/>
      <c r="G24" s="153"/>
      <c r="H24" s="153"/>
      <c r="I24" s="153"/>
      <c r="J24" s="153"/>
    </row>
    <row r="25" spans="1:10" ht="18.75">
      <c r="A25" s="153" t="s">
        <v>137</v>
      </c>
      <c r="B25" s="153"/>
      <c r="C25" s="153"/>
      <c r="D25" s="153"/>
      <c r="E25" s="153"/>
      <c r="F25" s="153"/>
      <c r="G25" s="153"/>
      <c r="H25" s="153"/>
      <c r="I25" s="153"/>
      <c r="J25" s="153"/>
    </row>
    <row r="26" spans="1:10" ht="18.75">
      <c r="A26" s="153" t="s">
        <v>138</v>
      </c>
      <c r="B26" s="153"/>
      <c r="C26" s="153"/>
      <c r="D26" s="153"/>
      <c r="E26" s="153"/>
      <c r="F26" s="153"/>
      <c r="G26" s="153"/>
      <c r="H26" s="153"/>
      <c r="I26" s="153"/>
      <c r="J26" s="153"/>
    </row>
    <row r="27" spans="1:10" ht="18.75">
      <c r="A27" s="153" t="s">
        <v>93</v>
      </c>
      <c r="B27" s="153"/>
      <c r="C27" s="153"/>
      <c r="D27" s="153"/>
      <c r="E27" s="153"/>
      <c r="F27" s="153"/>
      <c r="G27" s="153"/>
      <c r="H27" s="153"/>
      <c r="I27" s="153"/>
      <c r="J27" s="153"/>
    </row>
    <row r="28" spans="1:10" ht="212.25" customHeight="1">
      <c r="A28" s="119">
        <v>9</v>
      </c>
      <c r="B28" s="75" t="s">
        <v>284</v>
      </c>
      <c r="C28" s="77" t="s">
        <v>286</v>
      </c>
      <c r="D28" s="117" t="s">
        <v>297</v>
      </c>
      <c r="E28" s="75" t="s">
        <v>287</v>
      </c>
      <c r="F28" s="78">
        <f>$J$3*G28</f>
        <v>12720850</v>
      </c>
      <c r="G28" s="118">
        <v>2900000</v>
      </c>
      <c r="H28" s="77">
        <v>14</v>
      </c>
      <c r="I28" s="70" t="s">
        <v>285</v>
      </c>
      <c r="J28" s="116"/>
    </row>
    <row r="29" spans="1:10" ht="138.75" customHeight="1">
      <c r="A29" s="73">
        <v>10</v>
      </c>
      <c r="B29" s="75" t="s">
        <v>249</v>
      </c>
      <c r="C29" s="73" t="s">
        <v>174</v>
      </c>
      <c r="D29" s="77" t="s">
        <v>298</v>
      </c>
      <c r="E29" s="59" t="s">
        <v>175</v>
      </c>
      <c r="F29" s="78">
        <f t="shared" ref="F29:F31" si="1">G29*$J$3</f>
        <v>1636673.334</v>
      </c>
      <c r="G29" s="78">
        <v>373116</v>
      </c>
      <c r="H29" s="79" t="s">
        <v>160</v>
      </c>
      <c r="I29" s="76" t="s">
        <v>102</v>
      </c>
      <c r="J29" s="73"/>
    </row>
    <row r="30" spans="1:10" ht="24.75" customHeight="1">
      <c r="A30" s="153" t="s">
        <v>94</v>
      </c>
      <c r="B30" s="153"/>
      <c r="C30" s="153"/>
      <c r="D30" s="153"/>
      <c r="E30" s="153"/>
      <c r="F30" s="153"/>
      <c r="G30" s="153"/>
      <c r="H30" s="153"/>
      <c r="I30" s="153"/>
      <c r="J30" s="153"/>
    </row>
    <row r="31" spans="1:10" s="58" customFormat="1" ht="218.25" customHeight="1">
      <c r="A31" s="73">
        <v>11</v>
      </c>
      <c r="B31" s="73" t="s">
        <v>210</v>
      </c>
      <c r="C31" s="73" t="s">
        <v>214</v>
      </c>
      <c r="D31" s="73" t="s">
        <v>265</v>
      </c>
      <c r="E31" s="73" t="s">
        <v>213</v>
      </c>
      <c r="F31" s="69">
        <f t="shared" si="1"/>
        <v>51574637.829499997</v>
      </c>
      <c r="G31" s="92">
        <v>11757583</v>
      </c>
      <c r="H31" s="75" t="s">
        <v>211</v>
      </c>
      <c r="I31" s="73" t="s">
        <v>88</v>
      </c>
      <c r="J31" s="76" t="s">
        <v>212</v>
      </c>
    </row>
    <row r="32" spans="1:10" ht="18.75">
      <c r="A32" s="160" t="s">
        <v>139</v>
      </c>
      <c r="B32" s="160"/>
      <c r="C32" s="160"/>
      <c r="D32" s="160"/>
      <c r="E32" s="160"/>
      <c r="F32" s="160"/>
      <c r="G32" s="160"/>
      <c r="H32" s="160"/>
      <c r="I32" s="160"/>
      <c r="J32" s="160"/>
    </row>
    <row r="33" spans="1:10" ht="18.75">
      <c r="A33" s="153" t="s">
        <v>120</v>
      </c>
      <c r="B33" s="153"/>
      <c r="C33" s="153"/>
      <c r="D33" s="153"/>
      <c r="E33" s="153"/>
      <c r="F33" s="153"/>
      <c r="G33" s="153"/>
      <c r="H33" s="153"/>
      <c r="I33" s="153"/>
      <c r="J33" s="153"/>
    </row>
    <row r="34" spans="1:10" ht="18.75">
      <c r="A34" s="153" t="s">
        <v>125</v>
      </c>
      <c r="B34" s="153"/>
      <c r="C34" s="153"/>
      <c r="D34" s="153"/>
      <c r="E34" s="153"/>
      <c r="F34" s="153"/>
      <c r="G34" s="153"/>
      <c r="H34" s="153"/>
      <c r="I34" s="153"/>
      <c r="J34" s="153"/>
    </row>
    <row r="35" spans="1:10" ht="258" customHeight="1">
      <c r="A35" s="73">
        <v>12</v>
      </c>
      <c r="B35" s="73" t="s">
        <v>191</v>
      </c>
      <c r="C35" s="73" t="s">
        <v>162</v>
      </c>
      <c r="D35" s="73" t="s">
        <v>208</v>
      </c>
      <c r="E35" s="59" t="s">
        <v>198</v>
      </c>
      <c r="F35" s="78">
        <f t="shared" ref="F35" si="2">G35*$J$3</f>
        <v>44452523.423500001</v>
      </c>
      <c r="G35" s="69">
        <v>10133939</v>
      </c>
      <c r="H35" s="73" t="s">
        <v>158</v>
      </c>
      <c r="I35" s="76" t="s">
        <v>88</v>
      </c>
      <c r="J35" s="74"/>
    </row>
    <row r="36" spans="1:10" ht="25.5" customHeight="1">
      <c r="A36" s="153" t="s">
        <v>90</v>
      </c>
      <c r="B36" s="153"/>
      <c r="C36" s="153"/>
      <c r="D36" s="153"/>
      <c r="E36" s="153"/>
      <c r="F36" s="153"/>
      <c r="G36" s="153"/>
      <c r="H36" s="153"/>
      <c r="I36" s="153"/>
      <c r="J36" s="153"/>
    </row>
    <row r="37" spans="1:10" ht="184.5" customHeight="1">
      <c r="A37" s="73">
        <v>13</v>
      </c>
      <c r="B37" s="73" t="s">
        <v>257</v>
      </c>
      <c r="C37" s="73" t="s">
        <v>259</v>
      </c>
      <c r="D37" s="73" t="s">
        <v>266</v>
      </c>
      <c r="E37" s="59" t="s">
        <v>163</v>
      </c>
      <c r="F37" s="69">
        <f>G37*$J$3</f>
        <v>32365562.151999999</v>
      </c>
      <c r="G37" s="99">
        <v>7378448</v>
      </c>
      <c r="H37" s="77" t="s">
        <v>159</v>
      </c>
      <c r="I37" s="76" t="s">
        <v>88</v>
      </c>
      <c r="J37" s="74" t="s">
        <v>256</v>
      </c>
    </row>
    <row r="38" spans="1:10" ht="204.75" customHeight="1">
      <c r="A38" s="90">
        <v>14</v>
      </c>
      <c r="B38" s="75" t="s">
        <v>250</v>
      </c>
      <c r="C38" s="73" t="s">
        <v>170</v>
      </c>
      <c r="D38" s="73" t="s">
        <v>263</v>
      </c>
      <c r="E38" s="59" t="s">
        <v>163</v>
      </c>
      <c r="F38" s="78">
        <f>G38*$J$3</f>
        <v>10905558.386</v>
      </c>
      <c r="G38" s="68">
        <v>2486164</v>
      </c>
      <c r="H38" s="77" t="s">
        <v>159</v>
      </c>
      <c r="I38" s="76" t="s">
        <v>129</v>
      </c>
      <c r="J38" s="88"/>
    </row>
    <row r="39" spans="1:10" ht="204.75" customHeight="1">
      <c r="A39" s="90">
        <v>15</v>
      </c>
      <c r="B39" s="75" t="s">
        <v>258</v>
      </c>
      <c r="C39" s="73" t="s">
        <v>170</v>
      </c>
      <c r="D39" s="73" t="s">
        <v>262</v>
      </c>
      <c r="E39" s="59" t="s">
        <v>163</v>
      </c>
      <c r="F39" s="78">
        <f>G39*$J$3</f>
        <v>9774819.5755000003</v>
      </c>
      <c r="G39" s="68">
        <v>2228387</v>
      </c>
      <c r="H39" s="77" t="s">
        <v>159</v>
      </c>
      <c r="I39" s="76" t="s">
        <v>97</v>
      </c>
      <c r="J39" s="88"/>
    </row>
    <row r="40" spans="1:10" ht="17.25" customHeight="1">
      <c r="A40" s="153" t="s">
        <v>239</v>
      </c>
      <c r="B40" s="153"/>
      <c r="C40" s="153"/>
      <c r="D40" s="153"/>
      <c r="E40" s="153"/>
      <c r="F40" s="153"/>
      <c r="G40" s="153"/>
      <c r="H40" s="153"/>
      <c r="I40" s="153"/>
      <c r="J40" s="153"/>
    </row>
    <row r="41" spans="1:10" ht="140.25" customHeight="1">
      <c r="A41" s="73">
        <v>16</v>
      </c>
      <c r="B41" s="73" t="s">
        <v>251</v>
      </c>
      <c r="C41" s="73" t="s">
        <v>240</v>
      </c>
      <c r="D41" s="73" t="s">
        <v>241</v>
      </c>
      <c r="E41" s="59" t="s">
        <v>243</v>
      </c>
      <c r="F41" s="78">
        <f>G41*$J$3</f>
        <v>3980283.781</v>
      </c>
      <c r="G41" s="69">
        <v>907394</v>
      </c>
      <c r="H41" s="73">
        <v>94</v>
      </c>
      <c r="I41" s="73" t="s">
        <v>102</v>
      </c>
      <c r="J41" s="74" t="s">
        <v>242</v>
      </c>
    </row>
    <row r="42" spans="1:10" ht="18.75">
      <c r="A42" s="153" t="s">
        <v>140</v>
      </c>
      <c r="B42" s="161"/>
      <c r="C42" s="161"/>
      <c r="D42" s="161"/>
      <c r="E42" s="161"/>
      <c r="F42" s="161"/>
      <c r="G42" s="161"/>
      <c r="H42" s="161"/>
      <c r="I42" s="161"/>
      <c r="J42" s="161"/>
    </row>
    <row r="43" spans="1:10" ht="18.75">
      <c r="A43" s="153" t="s">
        <v>91</v>
      </c>
      <c r="B43" s="153"/>
      <c r="C43" s="153"/>
      <c r="D43" s="153"/>
      <c r="E43" s="153"/>
      <c r="F43" s="153"/>
      <c r="G43" s="153"/>
      <c r="H43" s="153"/>
      <c r="I43" s="153"/>
      <c r="J43" s="153"/>
    </row>
    <row r="44" spans="1:10" ht="139.5" customHeight="1">
      <c r="A44" s="73">
        <v>17</v>
      </c>
      <c r="B44" s="75" t="s">
        <v>192</v>
      </c>
      <c r="C44" s="73" t="s">
        <v>171</v>
      </c>
      <c r="D44" s="73" t="s">
        <v>203</v>
      </c>
      <c r="E44" s="59" t="s">
        <v>141</v>
      </c>
      <c r="F44" s="78">
        <f>G44*$J$3</f>
        <v>22133432.405499998</v>
      </c>
      <c r="G44" s="69">
        <v>5045807</v>
      </c>
      <c r="H44" s="77" t="s">
        <v>161</v>
      </c>
      <c r="I44" s="76" t="s">
        <v>88</v>
      </c>
      <c r="J44" s="74" t="s">
        <v>199</v>
      </c>
    </row>
    <row r="45" spans="1:10" ht="153" customHeight="1">
      <c r="A45" s="90">
        <v>18</v>
      </c>
      <c r="B45" s="75" t="s">
        <v>252</v>
      </c>
      <c r="C45" s="73" t="s">
        <v>171</v>
      </c>
      <c r="D45" s="73" t="s">
        <v>204</v>
      </c>
      <c r="E45" s="59" t="s">
        <v>142</v>
      </c>
      <c r="F45" s="78">
        <f>G45*$J$3</f>
        <v>7954961.6149999993</v>
      </c>
      <c r="G45" s="68">
        <v>1813510</v>
      </c>
      <c r="H45" s="77" t="s">
        <v>161</v>
      </c>
      <c r="I45" s="76" t="s">
        <v>281</v>
      </c>
      <c r="J45" s="93"/>
    </row>
    <row r="46" spans="1:10" ht="18.75">
      <c r="A46" s="153" t="s">
        <v>126</v>
      </c>
      <c r="B46" s="153"/>
      <c r="C46" s="153"/>
      <c r="D46" s="153"/>
      <c r="E46" s="153"/>
      <c r="F46" s="153"/>
      <c r="G46" s="153"/>
      <c r="H46" s="153"/>
      <c r="I46" s="153"/>
      <c r="J46" s="153"/>
    </row>
    <row r="47" spans="1:10" ht="15.75" customHeight="1">
      <c r="A47" s="153" t="s">
        <v>143</v>
      </c>
      <c r="B47" s="153"/>
      <c r="C47" s="153"/>
      <c r="D47" s="153"/>
      <c r="E47" s="153"/>
      <c r="F47" s="153"/>
      <c r="G47" s="153"/>
      <c r="H47" s="153"/>
      <c r="I47" s="153"/>
      <c r="J47" s="153"/>
    </row>
    <row r="48" spans="1:10" ht="18.75">
      <c r="A48" s="153" t="s">
        <v>144</v>
      </c>
      <c r="B48" s="153"/>
      <c r="C48" s="153"/>
      <c r="D48" s="153"/>
      <c r="E48" s="153"/>
      <c r="F48" s="153"/>
      <c r="G48" s="153"/>
      <c r="H48" s="153"/>
      <c r="I48" s="153"/>
      <c r="J48" s="153"/>
    </row>
    <row r="49" spans="1:11" ht="18.75">
      <c r="A49" s="153" t="s">
        <v>121</v>
      </c>
      <c r="B49" s="153"/>
      <c r="C49" s="153"/>
      <c r="D49" s="153"/>
      <c r="E49" s="153"/>
      <c r="F49" s="153"/>
      <c r="G49" s="153"/>
      <c r="H49" s="153"/>
      <c r="I49" s="153"/>
      <c r="J49" s="153"/>
    </row>
    <row r="50" spans="1:11" ht="18.75">
      <c r="A50" s="153" t="s">
        <v>145</v>
      </c>
      <c r="B50" s="153"/>
      <c r="C50" s="153"/>
      <c r="D50" s="153"/>
      <c r="E50" s="153"/>
      <c r="F50" s="153"/>
      <c r="G50" s="153"/>
      <c r="H50" s="153"/>
      <c r="I50" s="153"/>
      <c r="J50" s="153"/>
    </row>
    <row r="51" spans="1:11" ht="18.75">
      <c r="A51" s="153" t="s">
        <v>146</v>
      </c>
      <c r="B51" s="153"/>
      <c r="C51" s="153"/>
      <c r="D51" s="153"/>
      <c r="E51" s="153"/>
      <c r="F51" s="153"/>
      <c r="G51" s="153"/>
      <c r="H51" s="153"/>
      <c r="I51" s="153"/>
      <c r="J51" s="153"/>
    </row>
    <row r="52" spans="1:11" ht="18.75">
      <c r="A52" s="153" t="s">
        <v>147</v>
      </c>
      <c r="B52" s="153"/>
      <c r="C52" s="153"/>
      <c r="D52" s="153"/>
      <c r="E52" s="153"/>
      <c r="F52" s="153"/>
      <c r="G52" s="153"/>
      <c r="H52" s="153"/>
      <c r="I52" s="153"/>
      <c r="J52" s="153"/>
    </row>
    <row r="53" spans="1:11" ht="18.75">
      <c r="A53" s="153" t="s">
        <v>130</v>
      </c>
      <c r="B53" s="153"/>
      <c r="C53" s="153"/>
      <c r="D53" s="153"/>
      <c r="E53" s="153"/>
      <c r="F53" s="153"/>
      <c r="G53" s="153"/>
      <c r="H53" s="153"/>
      <c r="I53" s="153"/>
      <c r="J53" s="153"/>
    </row>
    <row r="54" spans="1:11" s="66" customFormat="1" ht="18.75">
      <c r="A54" s="153" t="s">
        <v>92</v>
      </c>
      <c r="B54" s="153"/>
      <c r="C54" s="153"/>
      <c r="D54" s="153"/>
      <c r="E54" s="153"/>
      <c r="F54" s="153"/>
      <c r="G54" s="153"/>
      <c r="H54" s="153"/>
      <c r="I54" s="153"/>
      <c r="J54" s="153"/>
      <c r="K54" s="52"/>
    </row>
    <row r="55" spans="1:11" s="66" customFormat="1" ht="151.5" customHeight="1">
      <c r="A55" s="73">
        <v>19</v>
      </c>
      <c r="B55" s="73" t="s">
        <v>295</v>
      </c>
      <c r="C55" s="73" t="s">
        <v>290</v>
      </c>
      <c r="D55" s="73" t="s">
        <v>186</v>
      </c>
      <c r="E55" s="59" t="s">
        <v>267</v>
      </c>
      <c r="F55" s="78">
        <f>G55*$J$3</f>
        <v>3121021.0689999997</v>
      </c>
      <c r="G55" s="68">
        <v>711506</v>
      </c>
      <c r="H55" s="75" t="s">
        <v>167</v>
      </c>
      <c r="I55" s="73" t="s">
        <v>268</v>
      </c>
      <c r="J55" s="74"/>
      <c r="K55" s="52"/>
    </row>
    <row r="56" spans="1:11" s="66" customFormat="1" ht="150.75" customHeight="1">
      <c r="A56" s="73">
        <v>20</v>
      </c>
      <c r="B56" s="73" t="s">
        <v>253</v>
      </c>
      <c r="C56" s="73" t="s">
        <v>176</v>
      </c>
      <c r="D56" s="73" t="s">
        <v>186</v>
      </c>
      <c r="E56" s="59" t="s">
        <v>148</v>
      </c>
      <c r="F56" s="78">
        <f>G56*$J$3</f>
        <v>7444868.6894999994</v>
      </c>
      <c r="G56" s="68">
        <v>1697223</v>
      </c>
      <c r="H56" s="75" t="s">
        <v>167</v>
      </c>
      <c r="I56" s="73" t="s">
        <v>102</v>
      </c>
      <c r="J56" s="74"/>
      <c r="K56" s="52"/>
    </row>
    <row r="57" spans="1:11" s="66" customFormat="1" ht="18.75">
      <c r="A57" s="153" t="s">
        <v>293</v>
      </c>
      <c r="B57" s="153"/>
      <c r="C57" s="153"/>
      <c r="D57" s="153"/>
      <c r="E57" s="153"/>
      <c r="F57" s="153"/>
      <c r="G57" s="153"/>
      <c r="H57" s="153"/>
      <c r="I57" s="153"/>
      <c r="J57" s="153"/>
      <c r="K57" s="53"/>
    </row>
    <row r="58" spans="1:11" ht="396" customHeight="1">
      <c r="A58" s="73">
        <v>21</v>
      </c>
      <c r="B58" s="73" t="s">
        <v>294</v>
      </c>
      <c r="C58" s="73" t="s">
        <v>291</v>
      </c>
      <c r="D58" s="73" t="s">
        <v>299</v>
      </c>
      <c r="E58" s="59" t="s">
        <v>301</v>
      </c>
      <c r="F58" s="78">
        <f>G58*$J$3</f>
        <v>20177900</v>
      </c>
      <c r="G58" s="68">
        <v>4600000</v>
      </c>
      <c r="H58" s="75" t="s">
        <v>292</v>
      </c>
      <c r="I58" s="68" t="s">
        <v>88</v>
      </c>
      <c r="J58" s="74" t="s">
        <v>300</v>
      </c>
    </row>
    <row r="59" spans="1:11" ht="18.75">
      <c r="A59" s="153" t="s">
        <v>122</v>
      </c>
      <c r="B59" s="153"/>
      <c r="C59" s="153"/>
      <c r="D59" s="153"/>
      <c r="E59" s="153"/>
      <c r="F59" s="153"/>
      <c r="G59" s="153"/>
      <c r="H59" s="153"/>
      <c r="I59" s="153"/>
      <c r="J59" s="153"/>
    </row>
    <row r="60" spans="1:11" ht="18.75">
      <c r="A60" s="153" t="s">
        <v>100</v>
      </c>
      <c r="B60" s="153"/>
      <c r="C60" s="153"/>
      <c r="D60" s="153"/>
      <c r="E60" s="153"/>
      <c r="F60" s="153"/>
      <c r="G60" s="153"/>
      <c r="H60" s="153"/>
      <c r="I60" s="153"/>
      <c r="J60" s="153"/>
    </row>
    <row r="61" spans="1:11" ht="18.75">
      <c r="A61" s="153" t="s">
        <v>185</v>
      </c>
      <c r="B61" s="153"/>
      <c r="C61" s="153"/>
      <c r="D61" s="153"/>
      <c r="E61" s="153"/>
      <c r="F61" s="153"/>
      <c r="G61" s="153"/>
      <c r="H61" s="153"/>
      <c r="I61" s="153"/>
      <c r="J61" s="153"/>
    </row>
    <row r="62" spans="1:11" ht="18.75">
      <c r="A62" s="153" t="s">
        <v>154</v>
      </c>
      <c r="B62" s="153"/>
      <c r="C62" s="153"/>
      <c r="D62" s="153"/>
      <c r="E62" s="153"/>
      <c r="F62" s="153"/>
      <c r="G62" s="153"/>
      <c r="H62" s="153"/>
      <c r="I62" s="153"/>
      <c r="J62" s="153"/>
    </row>
    <row r="63" spans="1:11" ht="21.75" customHeight="1">
      <c r="A63" s="153" t="s">
        <v>99</v>
      </c>
      <c r="B63" s="153"/>
      <c r="C63" s="153"/>
      <c r="D63" s="153"/>
      <c r="E63" s="153"/>
      <c r="F63" s="153"/>
      <c r="G63" s="153"/>
      <c r="H63" s="153"/>
      <c r="I63" s="153"/>
      <c r="J63" s="153"/>
    </row>
    <row r="64" spans="1:11" ht="219.75" customHeight="1">
      <c r="A64" s="90">
        <v>22</v>
      </c>
      <c r="B64" s="75" t="s">
        <v>193</v>
      </c>
      <c r="C64" s="73" t="s">
        <v>172</v>
      </c>
      <c r="D64" s="73" t="s">
        <v>156</v>
      </c>
      <c r="E64" s="59" t="s">
        <v>155</v>
      </c>
      <c r="F64" s="78">
        <f t="shared" ref="F64" si="3">G64*$J$3</f>
        <v>28365802.311000001</v>
      </c>
      <c r="G64" s="68">
        <v>6466614</v>
      </c>
      <c r="H64" s="77">
        <v>105</v>
      </c>
      <c r="I64" s="76" t="s">
        <v>98</v>
      </c>
      <c r="J64" s="88"/>
    </row>
    <row r="65" spans="1:10" s="94" customFormat="1" ht="28.5" customHeight="1">
      <c r="A65" s="153" t="s">
        <v>230</v>
      </c>
      <c r="B65" s="153"/>
      <c r="C65" s="153"/>
      <c r="D65" s="153"/>
      <c r="E65" s="153"/>
      <c r="F65" s="153"/>
      <c r="G65" s="153"/>
      <c r="H65" s="153"/>
      <c r="I65" s="153"/>
      <c r="J65" s="153"/>
    </row>
    <row r="66" spans="1:10" ht="333" customHeight="1">
      <c r="A66" s="73">
        <v>23</v>
      </c>
      <c r="B66" s="73" t="s">
        <v>233</v>
      </c>
      <c r="C66" s="73" t="s">
        <v>246</v>
      </c>
      <c r="D66" s="73" t="s">
        <v>234</v>
      </c>
      <c r="E66" s="59" t="s">
        <v>232</v>
      </c>
      <c r="F66" s="81">
        <f>G66*$J$3</f>
        <v>8712926.8825000003</v>
      </c>
      <c r="G66" s="69">
        <v>1986305</v>
      </c>
      <c r="H66" s="73">
        <v>106</v>
      </c>
      <c r="I66" s="73" t="s">
        <v>98</v>
      </c>
      <c r="J66" s="83"/>
    </row>
    <row r="67" spans="1:10" ht="18.75">
      <c r="A67" s="153" t="s">
        <v>150</v>
      </c>
      <c r="B67" s="153"/>
      <c r="C67" s="153"/>
      <c r="D67" s="153"/>
      <c r="E67" s="153"/>
      <c r="F67" s="153"/>
      <c r="G67" s="153"/>
      <c r="H67" s="153"/>
      <c r="I67" s="153"/>
      <c r="J67" s="153"/>
    </row>
    <row r="68" spans="1:10" ht="18.75">
      <c r="A68" s="153" t="s">
        <v>149</v>
      </c>
      <c r="B68" s="153"/>
      <c r="C68" s="153"/>
      <c r="D68" s="153"/>
      <c r="E68" s="153"/>
      <c r="F68" s="153"/>
      <c r="G68" s="153"/>
      <c r="H68" s="153"/>
      <c r="I68" s="153"/>
      <c r="J68" s="153"/>
    </row>
    <row r="69" spans="1:10" ht="18.75">
      <c r="A69" s="153" t="s">
        <v>123</v>
      </c>
      <c r="B69" s="153"/>
      <c r="C69" s="153"/>
      <c r="D69" s="153"/>
      <c r="E69" s="153"/>
      <c r="F69" s="153"/>
      <c r="G69" s="153"/>
      <c r="H69" s="153"/>
      <c r="I69" s="153"/>
      <c r="J69" s="153"/>
    </row>
    <row r="70" spans="1:10" ht="19.5" customHeight="1">
      <c r="A70" s="153" t="s">
        <v>101</v>
      </c>
      <c r="B70" s="153"/>
      <c r="C70" s="153"/>
      <c r="D70" s="153"/>
      <c r="E70" s="153"/>
      <c r="F70" s="153"/>
      <c r="G70" s="153"/>
      <c r="H70" s="153"/>
      <c r="I70" s="153"/>
      <c r="J70" s="153"/>
    </row>
    <row r="71" spans="1:10" ht="207" customHeight="1">
      <c r="A71" s="90">
        <v>24</v>
      </c>
      <c r="B71" s="75" t="s">
        <v>194</v>
      </c>
      <c r="C71" s="73" t="s">
        <v>227</v>
      </c>
      <c r="D71" s="73" t="s">
        <v>205</v>
      </c>
      <c r="E71" s="59" t="s">
        <v>114</v>
      </c>
      <c r="F71" s="78">
        <f>G71*$J$3</f>
        <v>10966250</v>
      </c>
      <c r="G71" s="68">
        <v>2500000</v>
      </c>
      <c r="H71" s="77">
        <v>109</v>
      </c>
      <c r="I71" s="76" t="s">
        <v>98</v>
      </c>
      <c r="J71" s="88"/>
    </row>
    <row r="72" spans="1:10" ht="378" customHeight="1">
      <c r="A72" s="90">
        <v>25</v>
      </c>
      <c r="B72" s="75" t="s">
        <v>194</v>
      </c>
      <c r="C72" s="73" t="s">
        <v>228</v>
      </c>
      <c r="D72" s="73" t="s">
        <v>201</v>
      </c>
      <c r="E72" s="59" t="s">
        <v>151</v>
      </c>
      <c r="F72" s="78">
        <f>G72*$J$3</f>
        <v>35092000</v>
      </c>
      <c r="G72" s="68">
        <v>8000000</v>
      </c>
      <c r="H72" s="77">
        <v>109</v>
      </c>
      <c r="I72" s="76" t="s">
        <v>98</v>
      </c>
      <c r="J72" s="88"/>
    </row>
    <row r="73" spans="1:10" ht="24" customHeight="1">
      <c r="A73" s="153" t="s">
        <v>215</v>
      </c>
      <c r="B73" s="153"/>
      <c r="C73" s="153"/>
      <c r="D73" s="153"/>
      <c r="E73" s="153"/>
      <c r="F73" s="153"/>
      <c r="G73" s="153"/>
      <c r="H73" s="153"/>
      <c r="I73" s="153"/>
      <c r="J73" s="153"/>
    </row>
    <row r="74" spans="1:10" ht="227.25" customHeight="1">
      <c r="A74" s="90">
        <v>26</v>
      </c>
      <c r="B74" s="75" t="s">
        <v>196</v>
      </c>
      <c r="C74" s="73" t="s">
        <v>271</v>
      </c>
      <c r="D74" s="73" t="s">
        <v>206</v>
      </c>
      <c r="E74" s="73" t="s">
        <v>173</v>
      </c>
      <c r="F74" s="78">
        <f t="shared" ref="F74" si="4">G74*$J$3</f>
        <v>24125750</v>
      </c>
      <c r="G74" s="68">
        <v>5500000</v>
      </c>
      <c r="H74" s="77">
        <v>112</v>
      </c>
      <c r="I74" s="76" t="s">
        <v>98</v>
      </c>
      <c r="J74" s="88"/>
    </row>
    <row r="75" spans="1:10" ht="52.5" customHeight="1">
      <c r="A75" s="153" t="s">
        <v>235</v>
      </c>
      <c r="B75" s="153"/>
      <c r="C75" s="153"/>
      <c r="D75" s="153"/>
      <c r="E75" s="153"/>
      <c r="F75" s="153"/>
      <c r="G75" s="153"/>
      <c r="H75" s="153"/>
      <c r="I75" s="153"/>
      <c r="J75" s="153"/>
    </row>
    <row r="76" spans="1:10" ht="209.25" customHeight="1">
      <c r="A76" s="73">
        <v>27</v>
      </c>
      <c r="B76" s="75" t="s">
        <v>280</v>
      </c>
      <c r="C76" s="73" t="s">
        <v>269</v>
      </c>
      <c r="D76" s="73" t="s">
        <v>274</v>
      </c>
      <c r="E76" s="59" t="s">
        <v>236</v>
      </c>
      <c r="F76" s="78">
        <f>G76*$J$3</f>
        <v>18182590.8125</v>
      </c>
      <c r="G76" s="68">
        <v>4145125</v>
      </c>
      <c r="H76" s="77">
        <v>112</v>
      </c>
      <c r="I76" s="76" t="s">
        <v>98</v>
      </c>
      <c r="J76" s="83"/>
    </row>
    <row r="77" spans="1:10" ht="20.25" customHeight="1">
      <c r="A77" s="153" t="s">
        <v>164</v>
      </c>
      <c r="B77" s="153"/>
      <c r="C77" s="153"/>
      <c r="D77" s="153"/>
      <c r="E77" s="153"/>
      <c r="F77" s="153"/>
      <c r="G77" s="153"/>
      <c r="H77" s="153"/>
      <c r="I77" s="153"/>
      <c r="J77" s="153"/>
    </row>
    <row r="78" spans="1:10" ht="93.75" customHeight="1">
      <c r="A78" s="90">
        <v>28</v>
      </c>
      <c r="B78" s="75" t="s">
        <v>261</v>
      </c>
      <c r="C78" s="73" t="s">
        <v>229</v>
      </c>
      <c r="D78" s="73" t="s">
        <v>165</v>
      </c>
      <c r="E78" s="59" t="s">
        <v>166</v>
      </c>
      <c r="F78" s="78">
        <f>G78*$J$3</f>
        <v>26099675</v>
      </c>
      <c r="G78" s="68">
        <v>5950000</v>
      </c>
      <c r="H78" s="95">
        <v>113</v>
      </c>
      <c r="I78" s="76" t="s">
        <v>98</v>
      </c>
      <c r="J78" s="74"/>
    </row>
    <row r="79" spans="1:10" ht="18.75">
      <c r="A79" s="153" t="s">
        <v>124</v>
      </c>
      <c r="B79" s="153"/>
      <c r="C79" s="153"/>
      <c r="D79" s="153"/>
      <c r="E79" s="153"/>
      <c r="F79" s="153"/>
      <c r="G79" s="153"/>
      <c r="H79" s="153"/>
      <c r="I79" s="153"/>
      <c r="J79" s="153"/>
    </row>
    <row r="80" spans="1:10" ht="24" customHeight="1">
      <c r="A80" s="153" t="s">
        <v>103</v>
      </c>
      <c r="B80" s="153"/>
      <c r="C80" s="153"/>
      <c r="D80" s="153"/>
      <c r="E80" s="153"/>
      <c r="F80" s="153"/>
      <c r="G80" s="153"/>
      <c r="H80" s="153"/>
      <c r="I80" s="153"/>
      <c r="J80" s="153"/>
    </row>
    <row r="81" spans="1:10" ht="145.5" customHeight="1">
      <c r="A81" s="73">
        <v>29</v>
      </c>
      <c r="B81" s="75" t="s">
        <v>195</v>
      </c>
      <c r="C81" s="73" t="s">
        <v>209</v>
      </c>
      <c r="D81" s="73" t="s">
        <v>207</v>
      </c>
      <c r="E81" s="59" t="s">
        <v>128</v>
      </c>
      <c r="F81" s="78">
        <f t="shared" ref="F81:F82" si="5">G81*$J$3</f>
        <v>20849363.487500001</v>
      </c>
      <c r="G81" s="69">
        <v>4753075</v>
      </c>
      <c r="H81" s="73">
        <v>115</v>
      </c>
      <c r="I81" s="70" t="s">
        <v>88</v>
      </c>
      <c r="J81" s="74" t="s">
        <v>278</v>
      </c>
    </row>
    <row r="82" spans="1:10" s="115" customFormat="1" ht="36" customHeight="1">
      <c r="A82" s="90">
        <v>30</v>
      </c>
      <c r="B82" s="75" t="s">
        <v>254</v>
      </c>
      <c r="C82" s="73" t="s">
        <v>89</v>
      </c>
      <c r="D82" s="73" t="s">
        <v>89</v>
      </c>
      <c r="E82" s="73" t="s">
        <v>89</v>
      </c>
      <c r="F82" s="78">
        <f t="shared" si="5"/>
        <v>5358267.6639999999</v>
      </c>
      <c r="G82" s="68">
        <v>1221536</v>
      </c>
      <c r="H82" s="77">
        <v>115</v>
      </c>
      <c r="I82" s="70" t="s">
        <v>97</v>
      </c>
      <c r="J82" s="88"/>
    </row>
    <row r="83" spans="1:10" ht="107.25" customHeight="1">
      <c r="A83" s="106">
        <v>31</v>
      </c>
      <c r="B83" s="107" t="s">
        <v>282</v>
      </c>
      <c r="C83" s="108" t="s">
        <v>283</v>
      </c>
      <c r="D83" s="108" t="s">
        <v>89</v>
      </c>
      <c r="E83" s="109" t="s">
        <v>128</v>
      </c>
      <c r="F83" s="110">
        <f t="shared" ref="F83" si="6">G83*$J$3</f>
        <v>6392959.6705</v>
      </c>
      <c r="G83" s="111">
        <v>1457417</v>
      </c>
      <c r="H83" s="112">
        <v>115</v>
      </c>
      <c r="I83" s="113" t="s">
        <v>220</v>
      </c>
      <c r="J83" s="114"/>
    </row>
    <row r="84" spans="1:10" ht="18.75">
      <c r="A84" s="153" t="s">
        <v>152</v>
      </c>
      <c r="B84" s="153"/>
      <c r="C84" s="153"/>
      <c r="D84" s="153"/>
      <c r="E84" s="153"/>
      <c r="F84" s="153"/>
      <c r="G84" s="153"/>
      <c r="H84" s="153"/>
      <c r="I84" s="153"/>
      <c r="J84" s="153"/>
    </row>
    <row r="85" spans="1:10" ht="27" customHeight="1">
      <c r="A85" s="153" t="s">
        <v>260</v>
      </c>
      <c r="B85" s="153"/>
      <c r="C85" s="153"/>
      <c r="D85" s="153"/>
      <c r="E85" s="153"/>
      <c r="F85" s="153"/>
      <c r="G85" s="153"/>
      <c r="H85" s="153"/>
      <c r="I85" s="153"/>
      <c r="J85" s="153"/>
    </row>
    <row r="86" spans="1:10" ht="25.5" customHeight="1">
      <c r="A86" s="153" t="s">
        <v>216</v>
      </c>
      <c r="B86" s="153"/>
      <c r="C86" s="153"/>
      <c r="D86" s="153"/>
      <c r="E86" s="153"/>
      <c r="F86" s="153"/>
      <c r="G86" s="153"/>
      <c r="H86" s="153"/>
      <c r="I86" s="153"/>
      <c r="J86" s="153"/>
    </row>
    <row r="87" spans="1:10" ht="350.25" customHeight="1">
      <c r="A87" s="73">
        <v>32</v>
      </c>
      <c r="B87" s="73" t="s">
        <v>255</v>
      </c>
      <c r="C87" s="73" t="s">
        <v>270</v>
      </c>
      <c r="D87" s="73" t="s">
        <v>277</v>
      </c>
      <c r="E87" s="59" t="s">
        <v>231</v>
      </c>
      <c r="F87" s="78">
        <f t="shared" ref="F87:F90" si="7">G87*$J$3</f>
        <v>33641932.762499996</v>
      </c>
      <c r="G87" s="81">
        <v>7669425</v>
      </c>
      <c r="H87" s="74">
        <v>118</v>
      </c>
      <c r="I87" s="70" t="s">
        <v>88</v>
      </c>
      <c r="J87" s="74"/>
    </row>
    <row r="88" spans="1:10" ht="34.5" customHeight="1">
      <c r="A88" s="73">
        <v>33</v>
      </c>
      <c r="B88" s="73" t="s">
        <v>217</v>
      </c>
      <c r="C88" s="73" t="s">
        <v>89</v>
      </c>
      <c r="D88" s="74"/>
      <c r="E88" s="73" t="s">
        <v>89</v>
      </c>
      <c r="F88" s="78">
        <f t="shared" si="7"/>
        <v>13801091.422499999</v>
      </c>
      <c r="G88" s="81">
        <v>3146265</v>
      </c>
      <c r="H88" s="74">
        <v>118</v>
      </c>
      <c r="I88" s="70" t="s">
        <v>129</v>
      </c>
      <c r="J88" s="74"/>
    </row>
    <row r="89" spans="1:10" ht="31.5" customHeight="1">
      <c r="A89" s="73">
        <v>34</v>
      </c>
      <c r="B89" s="73" t="s">
        <v>218</v>
      </c>
      <c r="C89" s="73" t="s">
        <v>89</v>
      </c>
      <c r="D89" s="74"/>
      <c r="E89" s="73" t="s">
        <v>89</v>
      </c>
      <c r="F89" s="78">
        <f t="shared" si="7"/>
        <v>11323894.5045</v>
      </c>
      <c r="G89" s="81">
        <v>2581533</v>
      </c>
      <c r="H89" s="74">
        <v>118</v>
      </c>
      <c r="I89" s="70" t="s">
        <v>97</v>
      </c>
      <c r="J89" s="74"/>
    </row>
    <row r="90" spans="1:10" s="121" customFormat="1" ht="33" customHeight="1">
      <c r="A90" s="73">
        <v>35</v>
      </c>
      <c r="B90" s="73" t="s">
        <v>219</v>
      </c>
      <c r="C90" s="73" t="s">
        <v>89</v>
      </c>
      <c r="D90" s="74"/>
      <c r="E90" s="73" t="s">
        <v>89</v>
      </c>
      <c r="F90" s="78">
        <f t="shared" si="7"/>
        <v>9363615.9059999995</v>
      </c>
      <c r="G90" s="81">
        <v>2134644</v>
      </c>
      <c r="H90" s="74">
        <v>118</v>
      </c>
      <c r="I90" s="70" t="s">
        <v>220</v>
      </c>
      <c r="J90" s="74"/>
    </row>
    <row r="91" spans="1:10" ht="357" customHeight="1">
      <c r="A91" s="73">
        <v>36</v>
      </c>
      <c r="B91" s="73" t="s">
        <v>255</v>
      </c>
      <c r="C91" s="73" t="s">
        <v>288</v>
      </c>
      <c r="D91" s="73" t="s">
        <v>277</v>
      </c>
      <c r="E91" s="59" t="s">
        <v>231</v>
      </c>
      <c r="F91" s="78">
        <f>G91*$J$3</f>
        <v>28344168.092999998</v>
      </c>
      <c r="G91" s="81">
        <v>6461682</v>
      </c>
      <c r="H91" s="74">
        <v>118</v>
      </c>
      <c r="I91" s="70" t="s">
        <v>88</v>
      </c>
      <c r="J91" s="74" t="s">
        <v>289</v>
      </c>
    </row>
    <row r="92" spans="1:10">
      <c r="A92" s="162" t="s">
        <v>106</v>
      </c>
      <c r="B92" s="162"/>
      <c r="C92" s="162"/>
      <c r="D92" s="162"/>
      <c r="E92" s="162"/>
      <c r="F92" s="102">
        <f>G92*$J$3</f>
        <v>733524974.74449992</v>
      </c>
      <c r="G92" s="71">
        <f>SUM(G93:G94)</f>
        <v>167223293</v>
      </c>
      <c r="H92" s="163"/>
      <c r="I92" s="163"/>
      <c r="J92" s="163"/>
    </row>
    <row r="93" spans="1:10">
      <c r="A93" s="162" t="s">
        <v>104</v>
      </c>
      <c r="B93" s="162"/>
      <c r="C93" s="162"/>
      <c r="D93" s="162"/>
      <c r="E93" s="162"/>
      <c r="F93" s="102">
        <f>SUM(F10:F58)</f>
        <v>452904686.22799999</v>
      </c>
      <c r="G93" s="71">
        <f>SUM(G10:G58)</f>
        <v>103249672</v>
      </c>
      <c r="H93" s="163"/>
      <c r="I93" s="163"/>
      <c r="J93" s="163"/>
    </row>
    <row r="94" spans="1:10">
      <c r="A94" s="162" t="s">
        <v>105</v>
      </c>
      <c r="B94" s="162"/>
      <c r="C94" s="162"/>
      <c r="D94" s="162"/>
      <c r="E94" s="162"/>
      <c r="F94" s="71">
        <f>SUM(F64:F91)</f>
        <v>280620288.5165</v>
      </c>
      <c r="G94" s="71">
        <f>SUM(G64:G91)</f>
        <v>63973621</v>
      </c>
      <c r="H94" s="163"/>
      <c r="I94" s="163"/>
      <c r="J94" s="163"/>
    </row>
    <row r="96" spans="1:10">
      <c r="C96" s="59" t="s">
        <v>131</v>
      </c>
      <c r="D96" s="64"/>
    </row>
    <row r="97" spans="3:8">
      <c r="C97" s="60" t="s">
        <v>109</v>
      </c>
      <c r="D97" s="64"/>
      <c r="F97" s="103"/>
      <c r="G97" s="104"/>
    </row>
    <row r="98" spans="3:8">
      <c r="C98" s="60" t="s">
        <v>110</v>
      </c>
      <c r="D98" s="64"/>
      <c r="F98" s="103"/>
      <c r="G98" s="104"/>
    </row>
    <row r="99" spans="3:8">
      <c r="C99" s="60" t="s">
        <v>111</v>
      </c>
      <c r="D99" s="64"/>
      <c r="F99" s="104"/>
      <c r="G99" s="104"/>
      <c r="H99" s="105"/>
    </row>
    <row r="100" spans="3:8">
      <c r="C100" s="60" t="s">
        <v>112</v>
      </c>
      <c r="D100" s="64"/>
      <c r="F100" s="103"/>
      <c r="G100" s="104"/>
      <c r="H100" s="103"/>
    </row>
    <row r="101" spans="3:8">
      <c r="C101" s="60" t="s">
        <v>108</v>
      </c>
      <c r="D101" s="64"/>
      <c r="F101" s="104"/>
      <c r="G101" s="104"/>
      <c r="H101" s="105"/>
    </row>
  </sheetData>
  <mergeCells count="56">
    <mergeCell ref="A92:E92"/>
    <mergeCell ref="A93:E93"/>
    <mergeCell ref="A94:E94"/>
    <mergeCell ref="A84:J84"/>
    <mergeCell ref="A85:J85"/>
    <mergeCell ref="A86:J86"/>
    <mergeCell ref="H92:J94"/>
    <mergeCell ref="A54:J54"/>
    <mergeCell ref="A57:J57"/>
    <mergeCell ref="A75:J75"/>
    <mergeCell ref="A77:J77"/>
    <mergeCell ref="A79:J79"/>
    <mergeCell ref="A59:J59"/>
    <mergeCell ref="A60:J60"/>
    <mergeCell ref="A61:J61"/>
    <mergeCell ref="A62:J62"/>
    <mergeCell ref="A63:J63"/>
    <mergeCell ref="A80:J80"/>
    <mergeCell ref="A65:J65"/>
    <mergeCell ref="A67:J67"/>
    <mergeCell ref="A68:J68"/>
    <mergeCell ref="A69:J69"/>
    <mergeCell ref="A70:J70"/>
    <mergeCell ref="A73:J73"/>
    <mergeCell ref="A49:J49"/>
    <mergeCell ref="A50:J50"/>
    <mergeCell ref="A51:J51"/>
    <mergeCell ref="A52:J52"/>
    <mergeCell ref="A53:J53"/>
    <mergeCell ref="A40:J40"/>
    <mergeCell ref="A42:J42"/>
    <mergeCell ref="A43:J43"/>
    <mergeCell ref="A46:J46"/>
    <mergeCell ref="A48:J48"/>
    <mergeCell ref="A47:J47"/>
    <mergeCell ref="A9:J9"/>
    <mergeCell ref="A10:J10"/>
    <mergeCell ref="A14:J14"/>
    <mergeCell ref="A17:J17"/>
    <mergeCell ref="A36:J36"/>
    <mergeCell ref="A19:J19"/>
    <mergeCell ref="A22:J22"/>
    <mergeCell ref="A23:J23"/>
    <mergeCell ref="A24:J24"/>
    <mergeCell ref="A25:J25"/>
    <mergeCell ref="A26:J26"/>
    <mergeCell ref="A27:J27"/>
    <mergeCell ref="A30:J30"/>
    <mergeCell ref="A32:J32"/>
    <mergeCell ref="A33:J33"/>
    <mergeCell ref="A34:J34"/>
    <mergeCell ref="A2:J2"/>
    <mergeCell ref="A3:I3"/>
    <mergeCell ref="A8:J8"/>
    <mergeCell ref="A1:J1"/>
    <mergeCell ref="A4:J4"/>
  </mergeCells>
  <hyperlinks>
    <hyperlink ref="C97" r:id="rId1"/>
    <hyperlink ref="C98" r:id="rId2"/>
    <hyperlink ref="C99" r:id="rId3"/>
    <hyperlink ref="C100" r:id="rId4"/>
    <hyperlink ref="C101" r:id="rId5"/>
    <hyperlink ref="I28" r:id="rId6" display="https://zitwrof.pl/"/>
  </hyperlinks>
  <pageMargins left="0" right="0" top="0" bottom="0" header="0" footer="0"/>
  <pageSetup paperSize="9" scale="37" fitToHeight="0" orientation="landscape" cellComments="asDisplayed" r:id="rId7"/>
  <rowBreaks count="5" manualBreakCount="5">
    <brk id="20" max="9" man="1"/>
    <brk id="37" max="9" man="1"/>
    <brk id="56" max="9" man="1"/>
    <brk id="71" max="9" man="1"/>
    <brk id="83" max="9" man="1"/>
  </rowBreaks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2" sqref="J12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2</vt:i4>
      </vt:variant>
    </vt:vector>
  </HeadingPairs>
  <TitlesOfParts>
    <vt:vector size="6" baseType="lpstr">
      <vt:lpstr>Arkusz2</vt:lpstr>
      <vt:lpstr>turystyka</vt:lpstr>
      <vt:lpstr>2019</vt:lpstr>
      <vt:lpstr>Arkusz1</vt:lpstr>
      <vt:lpstr>'2019'!Obszar_wydruku</vt:lpstr>
      <vt:lpstr>Arkusz2!Obszar_wydruku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jkowalczyk</dc:creator>
  <cp:lastModifiedBy>Agnieszka Fedyk</cp:lastModifiedBy>
  <cp:lastPrinted>2019-10-02T08:18:11Z</cp:lastPrinted>
  <dcterms:created xsi:type="dcterms:W3CDTF">2009-11-02T13:16:44Z</dcterms:created>
  <dcterms:modified xsi:type="dcterms:W3CDTF">2019-10-09T12:15:21Z</dcterms:modified>
</cp:coreProperties>
</file>